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аявки ПВКО трубопроводы\Уведомление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Лист1!$A$13:$P$103</definedName>
    <definedName name="_xlnm.Print_Titles" localSheetId="0">Лист1!$13:$13</definedName>
    <definedName name="_xlnm.Print_Area" localSheetId="0">Лист1!$A$1:$Q$116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" l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L103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<sst xmlns="http://schemas.openxmlformats.org/spreadsheetml/2006/main" count="604" uniqueCount="241">
  <si>
    <t>№ поз.</t>
  </si>
  <si>
    <t>Номенклатурная еденица</t>
  </si>
  <si>
    <t>Наименование</t>
  </si>
  <si>
    <t>Кол.</t>
  </si>
  <si>
    <t>Масса ед, кг</t>
  </si>
  <si>
    <t>Масса общ, кг</t>
  </si>
  <si>
    <t xml:space="preserve">Цена за единицу, 
без НДС
в руб. </t>
  </si>
  <si>
    <t xml:space="preserve">Потенциальный предприятие-
изготовитель
продукции
</t>
  </si>
  <si>
    <t>Срок поставки на площадку</t>
  </si>
  <si>
    <t>Наименование работ, для которых приобретаются МТР</t>
  </si>
  <si>
    <t>шт.</t>
  </si>
  <si>
    <t>Блок пружинный опорный</t>
  </si>
  <si>
    <t>Опора 426</t>
  </si>
  <si>
    <t>Проушина</t>
  </si>
  <si>
    <t>Тяга с проушиной</t>
  </si>
  <si>
    <t>Тяга</t>
  </si>
  <si>
    <t>Блок подвески с проушиной</t>
  </si>
  <si>
    <t>Швеллер 12П</t>
  </si>
  <si>
    <t>м</t>
  </si>
  <si>
    <t>Двутавр 20Б1</t>
  </si>
  <si>
    <t>ГОСТ 8240-97 09Г2С-14 ГОСТ 19281-2014</t>
  </si>
  <si>
    <t>ГОСТ 2590-2006 09Г2С-14 ГОСТ 19281-2014</t>
  </si>
  <si>
    <t>ГОСТ 26020-83 09Г2С-14 ГОСТ 19281-2014</t>
  </si>
  <si>
    <t>ТУ 14-3-1128-2000 09Г2С-14 ГОСТ 19281-2014</t>
  </si>
  <si>
    <t>ГОСТ 19903-2015 09Г2С-14 ГОСТ 19281-2014</t>
  </si>
  <si>
    <t>Швеллер 10П</t>
  </si>
  <si>
    <t>Швеллер 16П</t>
  </si>
  <si>
    <t>Уголок 75х75х6</t>
  </si>
  <si>
    <t>Блок хомутовый</t>
  </si>
  <si>
    <t>Блок пружинный</t>
  </si>
  <si>
    <t>52 6000.01:00132</t>
  </si>
  <si>
    <t>Опора</t>
  </si>
  <si>
    <t>10 ОСТ 108.275.30-80</t>
  </si>
  <si>
    <t>99 0000.08:01149</t>
  </si>
  <si>
    <t>Блок</t>
  </si>
  <si>
    <t>02 ОСТ 108.275.45-80</t>
  </si>
  <si>
    <t>99 0000.08:01154</t>
  </si>
  <si>
    <t>21 ОСТ 108.275.69-80</t>
  </si>
  <si>
    <t>52 6000.01:00090</t>
  </si>
  <si>
    <t>99 0000.08:01147</t>
  </si>
  <si>
    <t>Блок подвески</t>
  </si>
  <si>
    <t>Блок подвески 219У</t>
  </si>
  <si>
    <t>99 0000.08:01140</t>
  </si>
  <si>
    <t>Ушко</t>
  </si>
  <si>
    <t>04 ОСТ 108.643.01-80 09Г2С-14 ГОСТ 19281-2014</t>
  </si>
  <si>
    <t xml:space="preserve">Швеллер </t>
  </si>
  <si>
    <t>09 0003.01:00662</t>
  </si>
  <si>
    <t>Лист</t>
  </si>
  <si>
    <t>Труба</t>
  </si>
  <si>
    <t>Круг</t>
  </si>
  <si>
    <t>99 0000.08:01122</t>
  </si>
  <si>
    <t>Двутавр</t>
  </si>
  <si>
    <t>Гайка шестигранная нормальная</t>
  </si>
  <si>
    <t>09 0003.01:00654</t>
  </si>
  <si>
    <t>13 0000.01:00719</t>
  </si>
  <si>
    <t>13 0000.01:00722</t>
  </si>
  <si>
    <t>99 0000.08:01124</t>
  </si>
  <si>
    <t>Уголок</t>
  </si>
  <si>
    <t>1</t>
  </si>
  <si>
    <t>Марка, 
типо-
размер</t>
  </si>
  <si>
    <t>Тех. 
Параметры</t>
  </si>
  <si>
    <t>Комплек-
тация</t>
  </si>
  <si>
    <t>Подразделение- заявитель, 
Ф.И.О.
телефон
тех. Куратора</t>
  </si>
  <si>
    <t>Плановая
стоимость,
без 
НДС
в руб</t>
  </si>
  <si>
    <t>Срок
поставки</t>
  </si>
  <si>
    <t>Ед.
 изм.</t>
  </si>
  <si>
    <t>27.12.2018</t>
  </si>
  <si>
    <t>ИТОГО:</t>
  </si>
  <si>
    <t>Отдел пусконаладочных работ.
Начальник отдела ПНР
Тихомиров А.Н.
+79676035281
tikhomirov_a@
unipro.energy</t>
  </si>
  <si>
    <t xml:space="preserve">                                                                                                     </t>
  </si>
  <si>
    <t>Директор филиала "Березовский"
ООО "Юнипро Инжиниринг"</t>
  </si>
  <si>
    <t xml:space="preserve">_______________И.Г. Сокоушин  </t>
  </si>
  <si>
    <t>Отдел пусконаладочных работ (лот20)</t>
  </si>
  <si>
    <t>"_____"_______________2018 г.</t>
  </si>
  <si>
    <t xml:space="preserve">проведения ПВКО котлоагрегата ст. №3 филиала "Березовская ГРЭС" ПАО "Юнипро"   </t>
  </si>
  <si>
    <t>Договор №ИА-17-0781/436-17 от 28.08.2017г.</t>
  </si>
  <si>
    <t>Начальник управления по реализации проектов на Берёзовской ГРЭС
ООО "Юнипро Инжиниринг"</t>
  </si>
  <si>
    <t>А.А. Лебедев</t>
  </si>
  <si>
    <t>Заместитель директора по подготовке производства
филиала "Березовский" ООО "Юнипро Инжиниринг"</t>
  </si>
  <si>
    <t>В.А. Толчёнов</t>
  </si>
  <si>
    <t>Заместитель директора по экономике и финансам
филиала "Березовский" ООО "Юнипро Инжиниринг"</t>
  </si>
  <si>
    <t>А.Г. Давлетова</t>
  </si>
  <si>
    <t xml:space="preserve"> Начальник ОЗиСЛ
филиала "Березовский" ООО "Юнипро Инжиниринг"</t>
  </si>
  <si>
    <t>Н.Н. Неволина</t>
  </si>
  <si>
    <t>Начальник отдела ПНР
филиала "Березовский" ООО "Юнипро Инжиниринг"</t>
  </si>
  <si>
    <t>А.Н. Тихомиров</t>
  </si>
  <si>
    <t>15</t>
  </si>
  <si>
    <t>16</t>
  </si>
  <si>
    <t>09 0002.01:00234</t>
  </si>
  <si>
    <t>09 0002.01:00233</t>
  </si>
  <si>
    <t>09 0002.03:00143</t>
  </si>
  <si>
    <t>09 0002.03:00150</t>
  </si>
  <si>
    <t>99 0000.08:01136</t>
  </si>
  <si>
    <t>Опора 1020У</t>
  </si>
  <si>
    <t>31 ОСТ 34-10-615-93</t>
  </si>
  <si>
    <t>52 6000.01:00119</t>
  </si>
  <si>
    <t>Опора 159У</t>
  </si>
  <si>
    <t>07 ОСТ 34-10-615-93</t>
  </si>
  <si>
    <t>52 6000.01:00117</t>
  </si>
  <si>
    <t>Опора 108У</t>
  </si>
  <si>
    <t>03 ОСТ 34-10-615-93</t>
  </si>
  <si>
    <t>99 0000.08:01133</t>
  </si>
  <si>
    <t>119 ОСТ 34-10-616-93</t>
  </si>
  <si>
    <t>99 0000.08:01135</t>
  </si>
  <si>
    <t>Опора 820У</t>
  </si>
  <si>
    <t>103 ОСТ 34-10-616-93</t>
  </si>
  <si>
    <t>Опора 426У</t>
  </si>
  <si>
    <t>63 ОСТ 34-10-616-93</t>
  </si>
  <si>
    <t>99 0000.08:01132</t>
  </si>
  <si>
    <t>Опора 219У</t>
  </si>
  <si>
    <t>31 ОСТ 34-10-616-93</t>
  </si>
  <si>
    <t>99 0000.08:01126</t>
  </si>
  <si>
    <t>Опора 820</t>
  </si>
  <si>
    <t>35 ОСТ 24.125.154-01</t>
  </si>
  <si>
    <t>Опора 377</t>
  </si>
  <si>
    <t>09 ОСТ 108.275.30-80</t>
  </si>
  <si>
    <t>52 6000.03:00010</t>
  </si>
  <si>
    <t>18 ОСТ 108.275.58-80</t>
  </si>
  <si>
    <t>99 0000.08:01152</t>
  </si>
  <si>
    <t>07 ОСТ 108.275.69-80</t>
  </si>
  <si>
    <t>99 0000.08:01151</t>
  </si>
  <si>
    <t>16 ОСТ 108.275.69-80</t>
  </si>
  <si>
    <t>24 ОСТ 108.275.69-80</t>
  </si>
  <si>
    <t>99 0000.08:01150</t>
  </si>
  <si>
    <t>34 ОСТ 108.275.69-80</t>
  </si>
  <si>
    <t>99 0000.08:01141</t>
  </si>
  <si>
    <t>16 ОСТ 34-10-743-93</t>
  </si>
  <si>
    <t>99 0000.08:01146</t>
  </si>
  <si>
    <t>Блок пружинный сдвоенный</t>
  </si>
  <si>
    <t>21 ОСТ 34-10-744-93</t>
  </si>
  <si>
    <t>03 ОСТ 34-10-745-93</t>
  </si>
  <si>
    <t>99 0000.08:01148</t>
  </si>
  <si>
    <t>01 ОСТ 108.275.45-80</t>
  </si>
  <si>
    <t>99 0000.08:01131</t>
  </si>
  <si>
    <t>28 ОСТ 108.275.52-80</t>
  </si>
  <si>
    <t>99 0000.08:01144</t>
  </si>
  <si>
    <t>03 ОСТ 34-10-729-93</t>
  </si>
  <si>
    <t>99 0000.08:01142</t>
  </si>
  <si>
    <t>12 ОСТ 34-10-729-93</t>
  </si>
  <si>
    <t>99 0000.08:01139</t>
  </si>
  <si>
    <t>13 ОСТ 34-10-724-93</t>
  </si>
  <si>
    <t>55 ОСТ 34-10-726-93</t>
  </si>
  <si>
    <t>99 0000.08:01145</t>
  </si>
  <si>
    <t>Блок подвески 426У</t>
  </si>
  <si>
    <t>21 ОСТ 34-10-727-93</t>
  </si>
  <si>
    <t>16 0000.15:00324</t>
  </si>
  <si>
    <t>1-02 ОСТ 34-10-733-93 09Г2С-14 ГОСТ 19281-2014</t>
  </si>
  <si>
    <t>16 0000.15:00352</t>
  </si>
  <si>
    <t>1-03 ОСТ 34-10-733-93 09Г2С-14 ГОСТ 19281-2014</t>
  </si>
  <si>
    <t>99 0000.08:01155</t>
  </si>
  <si>
    <t>04 ОСТ 108.632.01-80</t>
  </si>
  <si>
    <t>31 1900.02:01829</t>
  </si>
  <si>
    <t>1-02 ОСТ 34-10-729-93 09Г2С-14 ГОСТ 19281-2014</t>
  </si>
  <si>
    <t>31 1900.02:01978</t>
  </si>
  <si>
    <t>1-03 ОСТ 34-10-729-93 09Г2С-14 ГОСТ 19281-2014</t>
  </si>
  <si>
    <t>31 1900.02:02024</t>
  </si>
  <si>
    <t>1-05 ОСТ 34-10-729-93 09Г2С-14 ГОСТ 19281-2014</t>
  </si>
  <si>
    <t>Лапа с накладкой</t>
  </si>
  <si>
    <t>Лапа с накладкой 1020У</t>
  </si>
  <si>
    <t>09 ОСТ 34-10-738-93</t>
  </si>
  <si>
    <t>Накладка</t>
  </si>
  <si>
    <t>2-25 ОСТ 34-10-733-93 09Г2С-14 ГОСТ 19281-2014</t>
  </si>
  <si>
    <t>2-34 ОСТ 34-10-729-93 09Г2С-14 ГОСТ 19281-2014</t>
  </si>
  <si>
    <t>2-36 ОСТ 34-10-729-93 09Г2С-14 ГОСТ 19281-2014</t>
  </si>
  <si>
    <t>Тяга шарнирная</t>
  </si>
  <si>
    <t>25 ОСТ 34-10-742-93</t>
  </si>
  <si>
    <t>99 0000.08:01123</t>
  </si>
  <si>
    <t>Двутавр 24</t>
  </si>
  <si>
    <t>ГОСТ 8239-89 09Г2С-14 ГОСТ 19281-2014</t>
  </si>
  <si>
    <t>99 0000.08:01121</t>
  </si>
  <si>
    <t>Двутавр 10Б1</t>
  </si>
  <si>
    <t>09 0002.03:00155</t>
  </si>
  <si>
    <t>Швеллер 20П</t>
  </si>
  <si>
    <t>99 0000.08:01120</t>
  </si>
  <si>
    <t>Труба 426х9</t>
  </si>
  <si>
    <t>Труба 273х8</t>
  </si>
  <si>
    <t>Труба 219х7</t>
  </si>
  <si>
    <t>13 0000.01:01167</t>
  </si>
  <si>
    <t>Труба 89х3</t>
  </si>
  <si>
    <t>ГОСТ 10704-91 09Г2С-14 ГОСТ 19281-2014</t>
  </si>
  <si>
    <t>ГОСТ 8509-93 09Г2С-14 ГОСТ 19281-2014</t>
  </si>
  <si>
    <t>Уголок 63х63х5</t>
  </si>
  <si>
    <t>09 0003.01:00658</t>
  </si>
  <si>
    <t>Лист 20х560х460</t>
  </si>
  <si>
    <t>09 0003.01:00655</t>
  </si>
  <si>
    <t>Лист 12х1060х1060</t>
  </si>
  <si>
    <t>Лист 12х500х500</t>
  </si>
  <si>
    <t>Лист 12х500х450</t>
  </si>
  <si>
    <t>Лист 12х480х480</t>
  </si>
  <si>
    <t>Лист 12х450х450</t>
  </si>
  <si>
    <t>Лист 12х421х90</t>
  </si>
  <si>
    <t>Лист 12х400х400</t>
  </si>
  <si>
    <t>Лист 12х240х110</t>
  </si>
  <si>
    <t>Лист 10х658х100</t>
  </si>
  <si>
    <t>Лист 10х560х80</t>
  </si>
  <si>
    <t>Лист 10х530х430</t>
  </si>
  <si>
    <t>Лист 10х500х500</t>
  </si>
  <si>
    <t>Лист 10х480х480</t>
  </si>
  <si>
    <t>Лист 10х450х450</t>
  </si>
  <si>
    <t>Лист 10х440х100</t>
  </si>
  <si>
    <t>Лист 10х436х140</t>
  </si>
  <si>
    <t>Лист 10х436х80</t>
  </si>
  <si>
    <t>Лист 10х378х70</t>
  </si>
  <si>
    <t>Лист 10х373х80</t>
  </si>
  <si>
    <t>Лист 10х350х350</t>
  </si>
  <si>
    <t>Лист 10х300х100</t>
  </si>
  <si>
    <t>Лист 10х279х100</t>
  </si>
  <si>
    <t>Лист 10х279х60</t>
  </si>
  <si>
    <t>Лист 10х250х250</t>
  </si>
  <si>
    <t>Лист 10х130х130</t>
  </si>
  <si>
    <t>09 0003.01:00702</t>
  </si>
  <si>
    <t>Лист 9х150х150</t>
  </si>
  <si>
    <t>Лист 9х130х130</t>
  </si>
  <si>
    <t>09 0003.01:00664</t>
  </si>
  <si>
    <t>Лист 8х200х200</t>
  </si>
  <si>
    <t>Лист 8х120х120</t>
  </si>
  <si>
    <t>Лист 6х412х130</t>
  </si>
  <si>
    <t>Лист 6х100х100</t>
  </si>
  <si>
    <t>Круг 20</t>
  </si>
  <si>
    <t>Круг 16</t>
  </si>
  <si>
    <t>Круг 6</t>
  </si>
  <si>
    <t>16 0000.15:00252</t>
  </si>
  <si>
    <t>Гайка шестигранная нормальная М16-8</t>
  </si>
  <si>
    <t>ГОСТ ISO 4032-2014 20Х13 ГОСТ 1759.0-87</t>
  </si>
  <si>
    <t>Заявка-спецификация № 454 от  01.08.2018 г.</t>
  </si>
  <si>
    <t>Потребность в приобретении МТР для ОПС трубопроводов низгого давления для целей реализации программы</t>
  </si>
  <si>
    <t>Материалы для ОПС трубопроводов временной схемы для проведения ПВКОиП</t>
  </si>
  <si>
    <t>Сборный</t>
  </si>
  <si>
    <t>99 0000.08:01186</t>
  </si>
  <si>
    <t>99 0000.08:01203</t>
  </si>
  <si>
    <t>99 0000.08:01205</t>
  </si>
  <si>
    <t>99 0000.08:01208</t>
  </si>
  <si>
    <t>99 0000.08:01168</t>
  </si>
  <si>
    <t>99 0000.08:01134</t>
  </si>
  <si>
    <t>99 0000.08:01222</t>
  </si>
  <si>
    <t>99 0000.08:01223</t>
  </si>
  <si>
    <t>99 0000.08:01241</t>
  </si>
  <si>
    <t>99 0000.08:01306</t>
  </si>
  <si>
    <t>99 0000.08:01298</t>
  </si>
  <si>
    <t>Заместитель начальника службы строительного контроля и технического надзора
филиала "Березовский" ООО "Юнипро Инжиниринг"</t>
  </si>
  <si>
    <t>С.Л. Долматов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</si>
</sst>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\ _₽"/>
    <numFmt numFmtId="165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49" fontId="10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horizontal="center" vertical="top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0" fontId="19" fillId="0" borderId="0" xfId="0" applyFont="1"/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49" fontId="19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/>
    <xf numFmtId="49" fontId="14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2" fillId="0" borderId="0" xfId="0" applyFont="1"/>
    <xf numFmtId="49" fontId="10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49" fontId="10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2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115"/>
  <sheetViews>
    <sheetView tabSelected="1" view="pageBreakPreview" topLeftCell="F1" zoomScale="68" zoomScaleNormal="100" zoomScaleSheetLayoutView="68" workbookViewId="0">
      <selection activeCell="R13" sqref="R13:S103"/>
    </sheetView>
  </sheetViews>
  <sheetFormatPr defaultRowHeight="15" x14ac:dyDescent="0.25"/>
  <cols>
    <col min="1" max="1" width="10.28515625" style="6" bestFit="1" customWidth="1"/>
    <col min="2" max="2" width="30" style="13" customWidth="1"/>
    <col min="3" max="3" width="35.7109375" style="6" customWidth="1"/>
    <col min="4" max="4" width="31" style="6" bestFit="1" customWidth="1"/>
    <col min="5" max="5" width="46.5703125" style="11" customWidth="1"/>
    <col min="6" max="6" width="17.7109375" style="12" customWidth="1"/>
    <col min="7" max="7" width="10.28515625" style="6" customWidth="1"/>
    <col min="8" max="8" width="9.28515625" style="6" customWidth="1"/>
    <col min="9" max="9" width="18.7109375" style="6" bestFit="1" customWidth="1"/>
    <col min="10" max="10" width="21.28515625" style="6" bestFit="1" customWidth="1"/>
    <col min="11" max="11" width="25" style="6" bestFit="1" customWidth="1"/>
    <col min="12" max="12" width="24.85546875" style="6" bestFit="1" customWidth="1"/>
    <col min="13" max="13" width="18.42578125" style="6" customWidth="1"/>
    <col min="14" max="14" width="28.85546875" style="6" customWidth="1"/>
    <col min="15" max="15" width="26.28515625" style="6" hidden="1" customWidth="1"/>
    <col min="16" max="16" width="29.140625" style="6" customWidth="1"/>
    <col min="17" max="17" width="29.85546875" style="6" bestFit="1" customWidth="1"/>
    <col min="182" max="182" width="9.140625" style="4"/>
  </cols>
  <sheetData>
    <row r="1" spans="1:182" s="6" customFormat="1" ht="22.5" customHeight="1" x14ac:dyDescent="0.4">
      <c r="A1" s="35"/>
      <c r="B1" s="35"/>
      <c r="C1" s="35"/>
      <c r="D1" s="36"/>
      <c r="E1" s="36"/>
      <c r="F1" s="37"/>
      <c r="G1" s="36"/>
      <c r="H1" s="36"/>
      <c r="I1" s="38"/>
      <c r="J1" s="36"/>
      <c r="K1" s="39"/>
      <c r="L1" s="40"/>
      <c r="M1" s="41"/>
      <c r="N1" s="69" t="s">
        <v>70</v>
      </c>
      <c r="O1" s="69"/>
      <c r="P1" s="69"/>
      <c r="Q1" s="69"/>
      <c r="R1" s="32"/>
    </row>
    <row r="2" spans="1:182" s="6" customFormat="1" ht="22.5" customHeight="1" x14ac:dyDescent="0.4">
      <c r="A2" s="35"/>
      <c r="B2" s="35"/>
      <c r="C2" s="35"/>
      <c r="D2" s="36"/>
      <c r="E2" s="36"/>
      <c r="F2" s="37"/>
      <c r="G2" s="36"/>
      <c r="H2" s="36"/>
      <c r="I2" s="38"/>
      <c r="J2" s="36"/>
      <c r="K2" s="39"/>
      <c r="L2" s="40"/>
      <c r="M2" s="41"/>
      <c r="N2" s="69"/>
      <c r="O2" s="69"/>
      <c r="P2" s="69"/>
      <c r="Q2" s="69"/>
      <c r="R2" s="32"/>
    </row>
    <row r="3" spans="1:182" s="6" customFormat="1" ht="10.5" customHeight="1" x14ac:dyDescent="0.4">
      <c r="A3" s="35"/>
      <c r="B3" s="35"/>
      <c r="C3" s="35"/>
      <c r="D3" s="36"/>
      <c r="E3" s="36"/>
      <c r="F3" s="37"/>
      <c r="G3" s="36"/>
      <c r="H3" s="36"/>
      <c r="I3" s="38"/>
      <c r="J3" s="36"/>
      <c r="K3" s="39"/>
      <c r="L3" s="40"/>
      <c r="M3" s="41"/>
      <c r="N3" s="69"/>
      <c r="O3" s="69"/>
      <c r="P3" s="69"/>
      <c r="Q3" s="69"/>
      <c r="R3" s="32"/>
    </row>
    <row r="4" spans="1:182" s="6" customFormat="1" ht="27.75" customHeight="1" x14ac:dyDescent="0.4">
      <c r="A4" s="35"/>
      <c r="B4" s="35"/>
      <c r="C4" s="35"/>
      <c r="D4" s="36"/>
      <c r="E4" s="36"/>
      <c r="F4" s="37"/>
      <c r="G4" s="36"/>
      <c r="H4" s="36"/>
      <c r="I4" s="38"/>
      <c r="J4" s="36"/>
      <c r="K4" s="39"/>
      <c r="L4" s="40"/>
      <c r="M4" s="41"/>
      <c r="N4" s="69"/>
      <c r="O4" s="69"/>
      <c r="P4" s="69"/>
      <c r="Q4" s="69"/>
      <c r="R4" s="32"/>
    </row>
    <row r="5" spans="1:182" s="6" customFormat="1" ht="28.5" customHeight="1" x14ac:dyDescent="0.35">
      <c r="A5" s="70"/>
      <c r="B5" s="70"/>
      <c r="C5" s="70"/>
      <c r="D5" s="70"/>
      <c r="E5" s="36"/>
      <c r="F5" s="37"/>
      <c r="G5" s="36"/>
      <c r="H5" s="36"/>
      <c r="I5" s="38"/>
      <c r="J5" s="36"/>
      <c r="K5" s="42" t="s">
        <v>69</v>
      </c>
      <c r="L5" s="42"/>
      <c r="M5" s="43"/>
      <c r="N5" s="71" t="s">
        <v>71</v>
      </c>
      <c r="O5" s="71"/>
      <c r="P5" s="71"/>
      <c r="Q5" s="71"/>
      <c r="R5" s="33"/>
      <c r="S5" s="72"/>
      <c r="T5" s="72"/>
      <c r="U5" s="72"/>
    </row>
    <row r="6" spans="1:182" s="6" customFormat="1" ht="42" customHeight="1" x14ac:dyDescent="0.35">
      <c r="A6" s="73" t="s">
        <v>72</v>
      </c>
      <c r="B6" s="73"/>
      <c r="C6" s="73"/>
      <c r="D6" s="73"/>
      <c r="E6" s="73"/>
      <c r="F6" s="73"/>
      <c r="G6" s="44"/>
      <c r="H6" s="44"/>
      <c r="I6" s="45"/>
      <c r="J6" s="44"/>
      <c r="K6" s="46"/>
      <c r="L6" s="47"/>
      <c r="M6" s="48"/>
      <c r="N6" s="74" t="s">
        <v>73</v>
      </c>
      <c r="O6" s="74"/>
      <c r="P6" s="74"/>
      <c r="Q6" s="74"/>
      <c r="R6" s="33"/>
      <c r="S6" s="34"/>
      <c r="T6" s="34"/>
      <c r="U6" s="34"/>
    </row>
    <row r="7" spans="1:182" s="49" customFormat="1" ht="30" customHeight="1" x14ac:dyDescent="0.35">
      <c r="A7" s="75" t="s">
        <v>224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82" s="2" customFormat="1" ht="21" customHeight="1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82" s="50" customFormat="1" ht="25.5" customHeight="1" x14ac:dyDescent="0.35">
      <c r="A9" s="77" t="s">
        <v>225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82" s="50" customFormat="1" ht="25.5" customHeight="1" x14ac:dyDescent="0.35">
      <c r="A10" s="77" t="s">
        <v>74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82" s="50" customFormat="1" ht="25.5" customHeight="1" x14ac:dyDescent="0.35">
      <c r="A11" s="78" t="s">
        <v>75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51"/>
    </row>
    <row r="12" spans="1:182" s="50" customFormat="1" ht="15.75" customHeight="1" thickBot="1" x14ac:dyDescent="0.4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3"/>
      <c r="N12" s="52"/>
      <c r="O12" s="52"/>
      <c r="P12" s="52"/>
      <c r="Q12" s="51"/>
    </row>
    <row r="13" spans="1:182" ht="102" thickBot="1" x14ac:dyDescent="0.3">
      <c r="A13" s="30" t="s">
        <v>0</v>
      </c>
      <c r="B13" s="30" t="s">
        <v>1</v>
      </c>
      <c r="C13" s="30" t="s">
        <v>2</v>
      </c>
      <c r="D13" s="30" t="s">
        <v>59</v>
      </c>
      <c r="E13" s="30" t="s">
        <v>60</v>
      </c>
      <c r="F13" s="30" t="s">
        <v>61</v>
      </c>
      <c r="G13" s="30" t="s">
        <v>65</v>
      </c>
      <c r="H13" s="30" t="s">
        <v>3</v>
      </c>
      <c r="I13" s="30" t="s">
        <v>4</v>
      </c>
      <c r="J13" s="30" t="s">
        <v>5</v>
      </c>
      <c r="K13" s="30" t="s">
        <v>6</v>
      </c>
      <c r="L13" s="30" t="s">
        <v>63</v>
      </c>
      <c r="M13" s="30" t="s">
        <v>64</v>
      </c>
      <c r="N13" s="30" t="s">
        <v>7</v>
      </c>
      <c r="O13" s="30" t="s">
        <v>8</v>
      </c>
      <c r="P13" s="30" t="s">
        <v>62</v>
      </c>
      <c r="Q13" s="30" t="s">
        <v>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</row>
    <row r="14" spans="1:182" s="5" customFormat="1" ht="21" thickBot="1" x14ac:dyDescent="0.3">
      <c r="A14" s="31">
        <v>1</v>
      </c>
      <c r="B14" s="31">
        <v>2</v>
      </c>
      <c r="C14" s="31">
        <v>3</v>
      </c>
      <c r="D14" s="31">
        <v>4</v>
      </c>
      <c r="E14" s="31">
        <v>5</v>
      </c>
      <c r="F14" s="31">
        <v>6</v>
      </c>
      <c r="G14" s="31">
        <v>7</v>
      </c>
      <c r="H14" s="31">
        <v>8</v>
      </c>
      <c r="I14" s="31">
        <v>9</v>
      </c>
      <c r="J14" s="31">
        <v>10</v>
      </c>
      <c r="K14" s="31">
        <v>11</v>
      </c>
      <c r="L14" s="31">
        <v>12</v>
      </c>
      <c r="M14" s="31">
        <v>13</v>
      </c>
      <c r="N14" s="31">
        <v>14</v>
      </c>
      <c r="O14" s="31">
        <v>15</v>
      </c>
      <c r="P14" s="31" t="s">
        <v>86</v>
      </c>
      <c r="Q14" s="31" t="s">
        <v>87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</row>
    <row r="15" spans="1:182" ht="20.25" x14ac:dyDescent="0.25">
      <c r="A15" s="27" t="s">
        <v>58</v>
      </c>
      <c r="B15" s="20" t="s">
        <v>92</v>
      </c>
      <c r="C15" s="21" t="s">
        <v>31</v>
      </c>
      <c r="D15" s="21" t="s">
        <v>93</v>
      </c>
      <c r="E15" s="22" t="s">
        <v>94</v>
      </c>
      <c r="F15" s="20" t="s">
        <v>227</v>
      </c>
      <c r="G15" s="20" t="s">
        <v>10</v>
      </c>
      <c r="H15" s="20">
        <v>4</v>
      </c>
      <c r="I15" s="23">
        <v>26.3</v>
      </c>
      <c r="J15" s="23">
        <f>I15*H15</f>
        <v>105.2</v>
      </c>
      <c r="K15" s="23"/>
      <c r="L15" s="23"/>
      <c r="M15" s="28" t="s">
        <v>66</v>
      </c>
      <c r="N15" s="29"/>
      <c r="O15" s="28"/>
      <c r="P15" s="79" t="s">
        <v>68</v>
      </c>
      <c r="Q15" s="79" t="s">
        <v>226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ht="20.25" x14ac:dyDescent="0.25">
      <c r="A16" s="19">
        <f>A15+1</f>
        <v>2</v>
      </c>
      <c r="B16" s="20" t="s">
        <v>95</v>
      </c>
      <c r="C16" s="21" t="s">
        <v>31</v>
      </c>
      <c r="D16" s="21" t="s">
        <v>96</v>
      </c>
      <c r="E16" s="22" t="s">
        <v>97</v>
      </c>
      <c r="F16" s="20" t="s">
        <v>227</v>
      </c>
      <c r="G16" s="20" t="s">
        <v>10</v>
      </c>
      <c r="H16" s="20">
        <v>4</v>
      </c>
      <c r="I16" s="23">
        <v>0.85</v>
      </c>
      <c r="J16" s="23">
        <f t="shared" ref="J16:J79" si="0">I16*H16</f>
        <v>3.4</v>
      </c>
      <c r="K16" s="23"/>
      <c r="L16" s="23"/>
      <c r="M16" s="18" t="s">
        <v>66</v>
      </c>
      <c r="N16" s="24"/>
      <c r="O16" s="18"/>
      <c r="P16" s="80"/>
      <c r="Q16" s="81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ht="20.25" x14ac:dyDescent="0.25">
      <c r="A17" s="19">
        <f t="shared" ref="A17:A102" si="1">A16+1</f>
        <v>3</v>
      </c>
      <c r="B17" s="20" t="s">
        <v>98</v>
      </c>
      <c r="C17" s="21" t="s">
        <v>31</v>
      </c>
      <c r="D17" s="21" t="s">
        <v>99</v>
      </c>
      <c r="E17" s="22" t="s">
        <v>100</v>
      </c>
      <c r="F17" s="20" t="s">
        <v>227</v>
      </c>
      <c r="G17" s="20" t="s">
        <v>10</v>
      </c>
      <c r="H17" s="20">
        <v>3</v>
      </c>
      <c r="I17" s="23">
        <v>0.7</v>
      </c>
      <c r="J17" s="23">
        <f t="shared" si="0"/>
        <v>2.0999999999999996</v>
      </c>
      <c r="K17" s="23"/>
      <c r="L17" s="23"/>
      <c r="M17" s="18" t="s">
        <v>66</v>
      </c>
      <c r="N17" s="25"/>
      <c r="O17" s="18"/>
      <c r="P17" s="80"/>
      <c r="Q17" s="8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ht="20.25" x14ac:dyDescent="0.25">
      <c r="A18" s="19">
        <f t="shared" si="1"/>
        <v>4</v>
      </c>
      <c r="B18" s="20" t="s">
        <v>101</v>
      </c>
      <c r="C18" s="21" t="s">
        <v>31</v>
      </c>
      <c r="D18" s="21" t="s">
        <v>93</v>
      </c>
      <c r="E18" s="22" t="s">
        <v>102</v>
      </c>
      <c r="F18" s="20" t="s">
        <v>227</v>
      </c>
      <c r="G18" s="20" t="s">
        <v>10</v>
      </c>
      <c r="H18" s="20">
        <v>1</v>
      </c>
      <c r="I18" s="23">
        <v>62.5</v>
      </c>
      <c r="J18" s="23">
        <f t="shared" si="0"/>
        <v>62.5</v>
      </c>
      <c r="K18" s="23"/>
      <c r="L18" s="23"/>
      <c r="M18" s="18" t="s">
        <v>66</v>
      </c>
      <c r="N18" s="25"/>
      <c r="O18" s="18"/>
      <c r="P18" s="80"/>
      <c r="Q18" s="8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ht="20.25" x14ac:dyDescent="0.25">
      <c r="A19" s="19">
        <f t="shared" si="1"/>
        <v>5</v>
      </c>
      <c r="B19" s="20" t="s">
        <v>103</v>
      </c>
      <c r="C19" s="21" t="s">
        <v>104</v>
      </c>
      <c r="D19" s="21" t="s">
        <v>104</v>
      </c>
      <c r="E19" s="22" t="s">
        <v>105</v>
      </c>
      <c r="F19" s="20" t="s">
        <v>227</v>
      </c>
      <c r="G19" s="20" t="s">
        <v>10</v>
      </c>
      <c r="H19" s="20">
        <v>2</v>
      </c>
      <c r="I19" s="23">
        <v>44.4</v>
      </c>
      <c r="J19" s="23">
        <f t="shared" si="0"/>
        <v>88.8</v>
      </c>
      <c r="K19" s="23"/>
      <c r="L19" s="23"/>
      <c r="M19" s="18" t="s">
        <v>66</v>
      </c>
      <c r="N19" s="25"/>
      <c r="O19" s="18"/>
      <c r="P19" s="80"/>
      <c r="Q19" s="8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ht="20.25" x14ac:dyDescent="0.25">
      <c r="A20" s="19">
        <f t="shared" si="1"/>
        <v>6</v>
      </c>
      <c r="B20" s="20" t="s">
        <v>233</v>
      </c>
      <c r="C20" s="21" t="s">
        <v>31</v>
      </c>
      <c r="D20" s="21" t="s">
        <v>106</v>
      </c>
      <c r="E20" s="22" t="s">
        <v>107</v>
      </c>
      <c r="F20" s="20" t="s">
        <v>227</v>
      </c>
      <c r="G20" s="20" t="s">
        <v>10</v>
      </c>
      <c r="H20" s="20">
        <v>2</v>
      </c>
      <c r="I20" s="23">
        <v>22.6</v>
      </c>
      <c r="J20" s="23">
        <f t="shared" si="0"/>
        <v>45.2</v>
      </c>
      <c r="K20" s="23"/>
      <c r="L20" s="23"/>
      <c r="M20" s="18" t="s">
        <v>66</v>
      </c>
      <c r="N20" s="25"/>
      <c r="O20" s="18"/>
      <c r="P20" s="80"/>
      <c r="Q20" s="8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ht="20.25" x14ac:dyDescent="0.25">
      <c r="A21" s="19">
        <f t="shared" si="1"/>
        <v>7</v>
      </c>
      <c r="B21" s="20" t="s">
        <v>108</v>
      </c>
      <c r="C21" s="21" t="s">
        <v>31</v>
      </c>
      <c r="D21" s="21" t="s">
        <v>109</v>
      </c>
      <c r="E21" s="22" t="s">
        <v>110</v>
      </c>
      <c r="F21" s="20" t="s">
        <v>227</v>
      </c>
      <c r="G21" s="20" t="s">
        <v>10</v>
      </c>
      <c r="H21" s="20">
        <v>1</v>
      </c>
      <c r="I21" s="23">
        <v>5.9</v>
      </c>
      <c r="J21" s="23">
        <f t="shared" si="0"/>
        <v>5.9</v>
      </c>
      <c r="K21" s="23"/>
      <c r="L21" s="23"/>
      <c r="M21" s="18" t="s">
        <v>66</v>
      </c>
      <c r="N21" s="25"/>
      <c r="O21" s="18"/>
      <c r="P21" s="80"/>
      <c r="Q21" s="81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ht="20.25" x14ac:dyDescent="0.25">
      <c r="A22" s="19">
        <f t="shared" si="1"/>
        <v>8</v>
      </c>
      <c r="B22" s="20" t="s">
        <v>111</v>
      </c>
      <c r="C22" s="21" t="s">
        <v>31</v>
      </c>
      <c r="D22" s="21" t="s">
        <v>112</v>
      </c>
      <c r="E22" s="22" t="s">
        <v>113</v>
      </c>
      <c r="F22" s="20" t="s">
        <v>227</v>
      </c>
      <c r="G22" s="20" t="s">
        <v>10</v>
      </c>
      <c r="H22" s="20">
        <v>8</v>
      </c>
      <c r="I22" s="23">
        <v>80.7</v>
      </c>
      <c r="J22" s="23">
        <f t="shared" si="0"/>
        <v>645.6</v>
      </c>
      <c r="K22" s="23"/>
      <c r="L22" s="23"/>
      <c r="M22" s="18" t="s">
        <v>66</v>
      </c>
      <c r="N22" s="25"/>
      <c r="O22" s="18"/>
      <c r="P22" s="80"/>
      <c r="Q22" s="8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s="1" customFormat="1" ht="20.25" x14ac:dyDescent="0.25">
      <c r="A23" s="19">
        <f t="shared" si="1"/>
        <v>9</v>
      </c>
      <c r="B23" s="20" t="s">
        <v>30</v>
      </c>
      <c r="C23" s="21" t="s">
        <v>31</v>
      </c>
      <c r="D23" s="21" t="s">
        <v>12</v>
      </c>
      <c r="E23" s="22" t="s">
        <v>32</v>
      </c>
      <c r="F23" s="20" t="s">
        <v>227</v>
      </c>
      <c r="G23" s="20" t="s">
        <v>10</v>
      </c>
      <c r="H23" s="20">
        <v>1</v>
      </c>
      <c r="I23" s="23">
        <v>31.9</v>
      </c>
      <c r="J23" s="23">
        <f t="shared" si="0"/>
        <v>31.9</v>
      </c>
      <c r="K23" s="23"/>
      <c r="L23" s="23"/>
      <c r="M23" s="18" t="s">
        <v>66</v>
      </c>
      <c r="N23" s="24"/>
      <c r="O23" s="26"/>
      <c r="P23" s="80"/>
      <c r="Q23" s="8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s="1" customFormat="1" ht="20.25" x14ac:dyDescent="0.25">
      <c r="A24" s="19">
        <f t="shared" si="1"/>
        <v>10</v>
      </c>
      <c r="B24" s="20" t="s">
        <v>38</v>
      </c>
      <c r="C24" s="21" t="s">
        <v>31</v>
      </c>
      <c r="D24" s="21" t="s">
        <v>114</v>
      </c>
      <c r="E24" s="22" t="s">
        <v>115</v>
      </c>
      <c r="F24" s="20" t="s">
        <v>227</v>
      </c>
      <c r="G24" s="20" t="s">
        <v>10</v>
      </c>
      <c r="H24" s="20">
        <v>2</v>
      </c>
      <c r="I24" s="23">
        <v>28.7</v>
      </c>
      <c r="J24" s="23">
        <f t="shared" si="0"/>
        <v>57.4</v>
      </c>
      <c r="K24" s="23"/>
      <c r="L24" s="23"/>
      <c r="M24" s="18" t="s">
        <v>66</v>
      </c>
      <c r="N24" s="24"/>
      <c r="O24" s="26"/>
      <c r="P24" s="80"/>
      <c r="Q24" s="8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s="1" customFormat="1" ht="20.25" x14ac:dyDescent="0.25">
      <c r="A25" s="19">
        <f t="shared" si="1"/>
        <v>11</v>
      </c>
      <c r="B25" s="20" t="s">
        <v>116</v>
      </c>
      <c r="C25" s="21" t="s">
        <v>29</v>
      </c>
      <c r="D25" s="21" t="s">
        <v>29</v>
      </c>
      <c r="E25" s="22" t="s">
        <v>117</v>
      </c>
      <c r="F25" s="20" t="s">
        <v>227</v>
      </c>
      <c r="G25" s="20" t="s">
        <v>10</v>
      </c>
      <c r="H25" s="20">
        <v>1</v>
      </c>
      <c r="I25" s="23">
        <v>24.4</v>
      </c>
      <c r="J25" s="23">
        <f t="shared" si="0"/>
        <v>24.4</v>
      </c>
      <c r="K25" s="23"/>
      <c r="L25" s="23"/>
      <c r="M25" s="18" t="s">
        <v>66</v>
      </c>
      <c r="N25" s="24"/>
      <c r="O25" s="26"/>
      <c r="P25" s="80"/>
      <c r="Q25" s="8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s="1" customFormat="1" ht="20.25" x14ac:dyDescent="0.25">
      <c r="A26" s="19">
        <f t="shared" si="1"/>
        <v>12</v>
      </c>
      <c r="B26" s="20" t="s">
        <v>118</v>
      </c>
      <c r="C26" s="21" t="s">
        <v>29</v>
      </c>
      <c r="D26" s="21" t="s">
        <v>29</v>
      </c>
      <c r="E26" s="22" t="s">
        <v>119</v>
      </c>
      <c r="F26" s="20" t="s">
        <v>227</v>
      </c>
      <c r="G26" s="20" t="s">
        <v>10</v>
      </c>
      <c r="H26" s="20">
        <v>1</v>
      </c>
      <c r="I26" s="23">
        <v>60.3</v>
      </c>
      <c r="J26" s="23">
        <f t="shared" si="0"/>
        <v>60.3</v>
      </c>
      <c r="K26" s="23"/>
      <c r="L26" s="23"/>
      <c r="M26" s="18" t="s">
        <v>66</v>
      </c>
      <c r="N26" s="24"/>
      <c r="O26" s="26"/>
      <c r="P26" s="80"/>
      <c r="Q26" s="81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s="1" customFormat="1" ht="20.25" x14ac:dyDescent="0.25">
      <c r="A27" s="19">
        <f t="shared" si="1"/>
        <v>13</v>
      </c>
      <c r="B27" s="20" t="s">
        <v>120</v>
      </c>
      <c r="C27" s="21" t="s">
        <v>29</v>
      </c>
      <c r="D27" s="21" t="s">
        <v>29</v>
      </c>
      <c r="E27" s="22" t="s">
        <v>121</v>
      </c>
      <c r="F27" s="20" t="s">
        <v>227</v>
      </c>
      <c r="G27" s="20" t="s">
        <v>10</v>
      </c>
      <c r="H27" s="20">
        <v>1</v>
      </c>
      <c r="I27" s="23">
        <v>77.73</v>
      </c>
      <c r="J27" s="23">
        <f t="shared" si="0"/>
        <v>77.73</v>
      </c>
      <c r="K27" s="23"/>
      <c r="L27" s="23"/>
      <c r="M27" s="18" t="s">
        <v>66</v>
      </c>
      <c r="N27" s="24"/>
      <c r="O27" s="26"/>
      <c r="P27" s="80"/>
      <c r="Q27" s="81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s="1" customFormat="1" ht="20.25" x14ac:dyDescent="0.25">
      <c r="A28" s="19">
        <f t="shared" si="1"/>
        <v>14</v>
      </c>
      <c r="B28" s="20" t="s">
        <v>36</v>
      </c>
      <c r="C28" s="21" t="s">
        <v>29</v>
      </c>
      <c r="D28" s="21" t="s">
        <v>29</v>
      </c>
      <c r="E28" s="22" t="s">
        <v>37</v>
      </c>
      <c r="F28" s="20" t="s">
        <v>227</v>
      </c>
      <c r="G28" s="20" t="s">
        <v>10</v>
      </c>
      <c r="H28" s="20">
        <v>1</v>
      </c>
      <c r="I28" s="23">
        <v>32.799999999999997</v>
      </c>
      <c r="J28" s="23">
        <f t="shared" si="0"/>
        <v>32.799999999999997</v>
      </c>
      <c r="K28" s="23"/>
      <c r="L28" s="23"/>
      <c r="M28" s="18" t="s">
        <v>66</v>
      </c>
      <c r="N28" s="24"/>
      <c r="O28" s="26"/>
      <c r="P28" s="80"/>
      <c r="Q28" s="81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s="1" customFormat="1" ht="20.25" x14ac:dyDescent="0.25">
      <c r="A29" s="19">
        <f t="shared" si="1"/>
        <v>15</v>
      </c>
      <c r="B29" s="20" t="s">
        <v>228</v>
      </c>
      <c r="C29" s="21" t="s">
        <v>29</v>
      </c>
      <c r="D29" s="21" t="s">
        <v>29</v>
      </c>
      <c r="E29" s="22" t="s">
        <v>122</v>
      </c>
      <c r="F29" s="20" t="s">
        <v>227</v>
      </c>
      <c r="G29" s="20" t="s">
        <v>10</v>
      </c>
      <c r="H29" s="20">
        <v>1</v>
      </c>
      <c r="I29" s="23">
        <v>83.6</v>
      </c>
      <c r="J29" s="23">
        <f t="shared" si="0"/>
        <v>83.6</v>
      </c>
      <c r="K29" s="23"/>
      <c r="L29" s="23"/>
      <c r="M29" s="18" t="s">
        <v>66</v>
      </c>
      <c r="N29" s="24"/>
      <c r="O29" s="26"/>
      <c r="P29" s="80"/>
      <c r="Q29" s="81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s="1" customFormat="1" ht="20.25" x14ac:dyDescent="0.25">
      <c r="A30" s="19">
        <f t="shared" si="1"/>
        <v>16</v>
      </c>
      <c r="B30" s="20" t="s">
        <v>123</v>
      </c>
      <c r="C30" s="21" t="s">
        <v>29</v>
      </c>
      <c r="D30" s="21" t="s">
        <v>29</v>
      </c>
      <c r="E30" s="22" t="s">
        <v>124</v>
      </c>
      <c r="F30" s="20" t="s">
        <v>227</v>
      </c>
      <c r="G30" s="20" t="s">
        <v>10</v>
      </c>
      <c r="H30" s="20">
        <v>2</v>
      </c>
      <c r="I30" s="23">
        <v>115.6</v>
      </c>
      <c r="J30" s="23">
        <f t="shared" si="0"/>
        <v>231.2</v>
      </c>
      <c r="K30" s="23"/>
      <c r="L30" s="23"/>
      <c r="M30" s="18" t="s">
        <v>66</v>
      </c>
      <c r="N30" s="24"/>
      <c r="O30" s="26"/>
      <c r="P30" s="80"/>
      <c r="Q30" s="81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s="1" customFormat="1" ht="20.25" x14ac:dyDescent="0.25">
      <c r="A31" s="19">
        <f t="shared" si="1"/>
        <v>17</v>
      </c>
      <c r="B31" s="20" t="s">
        <v>125</v>
      </c>
      <c r="C31" s="21" t="s">
        <v>29</v>
      </c>
      <c r="D31" s="21" t="s">
        <v>29</v>
      </c>
      <c r="E31" s="22" t="s">
        <v>126</v>
      </c>
      <c r="F31" s="20" t="s">
        <v>227</v>
      </c>
      <c r="G31" s="20" t="s">
        <v>10</v>
      </c>
      <c r="H31" s="20">
        <v>1</v>
      </c>
      <c r="I31" s="23">
        <v>17</v>
      </c>
      <c r="J31" s="23">
        <f t="shared" si="0"/>
        <v>17</v>
      </c>
      <c r="K31" s="23"/>
      <c r="L31" s="23"/>
      <c r="M31" s="18" t="s">
        <v>66</v>
      </c>
      <c r="N31" s="24"/>
      <c r="O31" s="26"/>
      <c r="P31" s="80"/>
      <c r="Q31" s="81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s="1" customFormat="1" ht="40.5" x14ac:dyDescent="0.25">
      <c r="A32" s="19">
        <f t="shared" si="1"/>
        <v>18</v>
      </c>
      <c r="B32" s="20" t="s">
        <v>127</v>
      </c>
      <c r="C32" s="21" t="s">
        <v>128</v>
      </c>
      <c r="D32" s="21" t="s">
        <v>128</v>
      </c>
      <c r="E32" s="22" t="s">
        <v>129</v>
      </c>
      <c r="F32" s="20" t="s">
        <v>227</v>
      </c>
      <c r="G32" s="20" t="s">
        <v>10</v>
      </c>
      <c r="H32" s="20">
        <v>2</v>
      </c>
      <c r="I32" s="23">
        <v>138.30000000000001</v>
      </c>
      <c r="J32" s="23">
        <f t="shared" si="0"/>
        <v>276.60000000000002</v>
      </c>
      <c r="K32" s="23"/>
      <c r="L32" s="23"/>
      <c r="M32" s="18" t="s">
        <v>66</v>
      </c>
      <c r="N32" s="24"/>
      <c r="O32" s="26"/>
      <c r="P32" s="80"/>
      <c r="Q32" s="81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82" s="1" customFormat="1" ht="40.5" x14ac:dyDescent="0.25">
      <c r="A33" s="19">
        <f t="shared" si="1"/>
        <v>19</v>
      </c>
      <c r="B33" s="20" t="s">
        <v>42</v>
      </c>
      <c r="C33" s="21" t="s">
        <v>11</v>
      </c>
      <c r="D33" s="21" t="s">
        <v>11</v>
      </c>
      <c r="E33" s="22" t="s">
        <v>130</v>
      </c>
      <c r="F33" s="20" t="s">
        <v>227</v>
      </c>
      <c r="G33" s="20" t="s">
        <v>10</v>
      </c>
      <c r="H33" s="20">
        <v>2</v>
      </c>
      <c r="I33" s="23">
        <v>13.6</v>
      </c>
      <c r="J33" s="23">
        <f t="shared" si="0"/>
        <v>27.2</v>
      </c>
      <c r="K33" s="23"/>
      <c r="L33" s="23"/>
      <c r="M33" s="18" t="s">
        <v>66</v>
      </c>
      <c r="N33" s="24"/>
      <c r="O33" s="26"/>
      <c r="P33" s="80"/>
      <c r="Q33" s="81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82" s="1" customFormat="1" ht="20.25" x14ac:dyDescent="0.25">
      <c r="A34" s="19">
        <f t="shared" si="1"/>
        <v>20</v>
      </c>
      <c r="B34" s="20" t="s">
        <v>131</v>
      </c>
      <c r="C34" s="21" t="s">
        <v>34</v>
      </c>
      <c r="D34" s="21" t="s">
        <v>34</v>
      </c>
      <c r="E34" s="22" t="s">
        <v>132</v>
      </c>
      <c r="F34" s="20" t="s">
        <v>227</v>
      </c>
      <c r="G34" s="20" t="s">
        <v>10</v>
      </c>
      <c r="H34" s="20">
        <v>2</v>
      </c>
      <c r="I34" s="23">
        <v>48.6</v>
      </c>
      <c r="J34" s="23">
        <f t="shared" si="0"/>
        <v>97.2</v>
      </c>
      <c r="K34" s="23"/>
      <c r="L34" s="23"/>
      <c r="M34" s="18" t="s">
        <v>66</v>
      </c>
      <c r="N34" s="24"/>
      <c r="O34" s="26"/>
      <c r="P34" s="80"/>
      <c r="Q34" s="81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82" s="1" customFormat="1" ht="20.25" x14ac:dyDescent="0.25">
      <c r="A35" s="19">
        <f t="shared" si="1"/>
        <v>21</v>
      </c>
      <c r="B35" s="20" t="s">
        <v>33</v>
      </c>
      <c r="C35" s="21" t="s">
        <v>34</v>
      </c>
      <c r="D35" s="21" t="s">
        <v>34</v>
      </c>
      <c r="E35" s="22" t="s">
        <v>35</v>
      </c>
      <c r="F35" s="20" t="s">
        <v>227</v>
      </c>
      <c r="G35" s="20" t="s">
        <v>10</v>
      </c>
      <c r="H35" s="20">
        <v>14</v>
      </c>
      <c r="I35" s="23">
        <v>83.1</v>
      </c>
      <c r="J35" s="23">
        <f t="shared" si="0"/>
        <v>1163.3999999999999</v>
      </c>
      <c r="K35" s="23"/>
      <c r="L35" s="23"/>
      <c r="M35" s="18" t="s">
        <v>66</v>
      </c>
      <c r="N35" s="24"/>
      <c r="O35" s="26"/>
      <c r="P35" s="80"/>
      <c r="Q35" s="81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82" s="1" customFormat="1" ht="20.25" x14ac:dyDescent="0.25">
      <c r="A36" s="19">
        <f t="shared" si="1"/>
        <v>22</v>
      </c>
      <c r="B36" s="20" t="s">
        <v>133</v>
      </c>
      <c r="C36" s="21" t="s">
        <v>28</v>
      </c>
      <c r="D36" s="21" t="s">
        <v>28</v>
      </c>
      <c r="E36" s="22" t="s">
        <v>134</v>
      </c>
      <c r="F36" s="20" t="s">
        <v>227</v>
      </c>
      <c r="G36" s="20" t="s">
        <v>10</v>
      </c>
      <c r="H36" s="20">
        <v>1</v>
      </c>
      <c r="I36" s="23">
        <v>73.5</v>
      </c>
      <c r="J36" s="23">
        <f t="shared" si="0"/>
        <v>73.5</v>
      </c>
      <c r="K36" s="23"/>
      <c r="L36" s="23"/>
      <c r="M36" s="18" t="s">
        <v>66</v>
      </c>
      <c r="N36" s="24"/>
      <c r="O36" s="26"/>
      <c r="P36" s="80"/>
      <c r="Q36" s="81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82" s="1" customFormat="1" ht="40.5" x14ac:dyDescent="0.25">
      <c r="A37" s="19">
        <f t="shared" si="1"/>
        <v>23</v>
      </c>
      <c r="B37" s="20" t="s">
        <v>135</v>
      </c>
      <c r="C37" s="21" t="s">
        <v>16</v>
      </c>
      <c r="D37" s="21" t="s">
        <v>16</v>
      </c>
      <c r="E37" s="22" t="s">
        <v>136</v>
      </c>
      <c r="F37" s="20" t="s">
        <v>227</v>
      </c>
      <c r="G37" s="20" t="s">
        <v>10</v>
      </c>
      <c r="H37" s="20">
        <v>3</v>
      </c>
      <c r="I37" s="23">
        <v>5</v>
      </c>
      <c r="J37" s="23">
        <f t="shared" si="0"/>
        <v>15</v>
      </c>
      <c r="K37" s="23"/>
      <c r="L37" s="23"/>
      <c r="M37" s="18" t="s">
        <v>66</v>
      </c>
      <c r="N37" s="24"/>
      <c r="O37" s="26"/>
      <c r="P37" s="80"/>
      <c r="Q37" s="81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82" s="1" customFormat="1" ht="40.5" x14ac:dyDescent="0.25">
      <c r="A38" s="19">
        <f t="shared" si="1"/>
        <v>24</v>
      </c>
      <c r="B38" s="20" t="s">
        <v>137</v>
      </c>
      <c r="C38" s="21" t="s">
        <v>16</v>
      </c>
      <c r="D38" s="21" t="s">
        <v>16</v>
      </c>
      <c r="E38" s="22" t="s">
        <v>138</v>
      </c>
      <c r="F38" s="20" t="s">
        <v>227</v>
      </c>
      <c r="G38" s="20" t="s">
        <v>10</v>
      </c>
      <c r="H38" s="20">
        <v>2</v>
      </c>
      <c r="I38" s="23">
        <v>14</v>
      </c>
      <c r="J38" s="23">
        <f t="shared" si="0"/>
        <v>28</v>
      </c>
      <c r="K38" s="23"/>
      <c r="L38" s="23"/>
      <c r="M38" s="18" t="s">
        <v>66</v>
      </c>
      <c r="N38" s="24"/>
      <c r="O38" s="26"/>
      <c r="P38" s="80"/>
      <c r="Q38" s="81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82" s="1" customFormat="1" ht="20.25" x14ac:dyDescent="0.25">
      <c r="A39" s="19">
        <f t="shared" si="1"/>
        <v>25</v>
      </c>
      <c r="B39" s="20" t="s">
        <v>139</v>
      </c>
      <c r="C39" s="21" t="s">
        <v>40</v>
      </c>
      <c r="D39" s="21" t="s">
        <v>41</v>
      </c>
      <c r="E39" s="22" t="s">
        <v>140</v>
      </c>
      <c r="F39" s="20" t="s">
        <v>227</v>
      </c>
      <c r="G39" s="20" t="s">
        <v>10</v>
      </c>
      <c r="H39" s="20">
        <v>2</v>
      </c>
      <c r="I39" s="23">
        <v>6</v>
      </c>
      <c r="J39" s="23">
        <f t="shared" si="0"/>
        <v>12</v>
      </c>
      <c r="K39" s="23"/>
      <c r="L39" s="23"/>
      <c r="M39" s="18" t="s">
        <v>66</v>
      </c>
      <c r="N39" s="24"/>
      <c r="O39" s="26"/>
      <c r="P39" s="80"/>
      <c r="Q39" s="81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82" s="1" customFormat="1" ht="20.25" x14ac:dyDescent="0.25">
      <c r="A40" s="19">
        <f t="shared" si="1"/>
        <v>26</v>
      </c>
      <c r="B40" s="20" t="s">
        <v>39</v>
      </c>
      <c r="C40" s="21" t="s">
        <v>40</v>
      </c>
      <c r="D40" s="21" t="s">
        <v>41</v>
      </c>
      <c r="E40" s="22" t="s">
        <v>141</v>
      </c>
      <c r="F40" s="20" t="s">
        <v>227</v>
      </c>
      <c r="G40" s="20" t="s">
        <v>10</v>
      </c>
      <c r="H40" s="20">
        <v>1</v>
      </c>
      <c r="I40" s="23">
        <v>20.2</v>
      </c>
      <c r="J40" s="23">
        <f t="shared" si="0"/>
        <v>20.2</v>
      </c>
      <c r="K40" s="23"/>
      <c r="L40" s="23"/>
      <c r="M40" s="18" t="s">
        <v>66</v>
      </c>
      <c r="N40" s="24"/>
      <c r="O40" s="26"/>
      <c r="P40" s="80"/>
      <c r="Q40" s="81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</row>
    <row r="41" spans="1:182" s="1" customFormat="1" ht="20.25" x14ac:dyDescent="0.25">
      <c r="A41" s="19">
        <f t="shared" si="1"/>
        <v>27</v>
      </c>
      <c r="B41" s="20" t="s">
        <v>142</v>
      </c>
      <c r="C41" s="21" t="s">
        <v>40</v>
      </c>
      <c r="D41" s="21" t="s">
        <v>143</v>
      </c>
      <c r="E41" s="22" t="s">
        <v>144</v>
      </c>
      <c r="F41" s="20" t="s">
        <v>227</v>
      </c>
      <c r="G41" s="20" t="s">
        <v>10</v>
      </c>
      <c r="H41" s="20">
        <v>1</v>
      </c>
      <c r="I41" s="23">
        <v>30</v>
      </c>
      <c r="J41" s="23">
        <f t="shared" si="0"/>
        <v>30</v>
      </c>
      <c r="K41" s="23"/>
      <c r="L41" s="23"/>
      <c r="M41" s="18" t="s">
        <v>66</v>
      </c>
      <c r="N41" s="24"/>
      <c r="O41" s="26"/>
      <c r="P41" s="80"/>
      <c r="Q41" s="81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</row>
    <row r="42" spans="1:182" s="1" customFormat="1" ht="40.5" x14ac:dyDescent="0.25">
      <c r="A42" s="19">
        <f t="shared" si="1"/>
        <v>28</v>
      </c>
      <c r="B42" s="20" t="s">
        <v>145</v>
      </c>
      <c r="C42" s="21" t="s">
        <v>13</v>
      </c>
      <c r="D42" s="21" t="s">
        <v>13</v>
      </c>
      <c r="E42" s="22" t="s">
        <v>146</v>
      </c>
      <c r="F42" s="20"/>
      <c r="G42" s="20" t="s">
        <v>10</v>
      </c>
      <c r="H42" s="20">
        <v>2</v>
      </c>
      <c r="I42" s="23">
        <v>2.2000000000000002</v>
      </c>
      <c r="J42" s="23">
        <f t="shared" si="0"/>
        <v>4.4000000000000004</v>
      </c>
      <c r="K42" s="23"/>
      <c r="L42" s="23"/>
      <c r="M42" s="18" t="s">
        <v>66</v>
      </c>
      <c r="N42" s="24"/>
      <c r="O42" s="26"/>
      <c r="P42" s="80"/>
      <c r="Q42" s="81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</row>
    <row r="43" spans="1:182" s="1" customFormat="1" ht="40.5" x14ac:dyDescent="0.25">
      <c r="A43" s="19">
        <f t="shared" si="1"/>
        <v>29</v>
      </c>
      <c r="B43" s="20" t="s">
        <v>147</v>
      </c>
      <c r="C43" s="21" t="s">
        <v>13</v>
      </c>
      <c r="D43" s="21" t="s">
        <v>13</v>
      </c>
      <c r="E43" s="22" t="s">
        <v>148</v>
      </c>
      <c r="F43" s="20"/>
      <c r="G43" s="20" t="s">
        <v>10</v>
      </c>
      <c r="H43" s="20">
        <v>2</v>
      </c>
      <c r="I43" s="23">
        <v>2.9</v>
      </c>
      <c r="J43" s="23">
        <f t="shared" si="0"/>
        <v>5.8</v>
      </c>
      <c r="K43" s="23"/>
      <c r="L43" s="23"/>
      <c r="M43" s="18" t="s">
        <v>66</v>
      </c>
      <c r="N43" s="24"/>
      <c r="O43" s="26"/>
      <c r="P43" s="80"/>
      <c r="Q43" s="81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1:182" s="1" customFormat="1" ht="20.25" x14ac:dyDescent="0.25">
      <c r="A44" s="19">
        <f t="shared" si="1"/>
        <v>30</v>
      </c>
      <c r="B44" s="20" t="s">
        <v>149</v>
      </c>
      <c r="C44" s="21" t="s">
        <v>14</v>
      </c>
      <c r="D44" s="21" t="s">
        <v>14</v>
      </c>
      <c r="E44" s="22" t="s">
        <v>150</v>
      </c>
      <c r="F44" s="20" t="s">
        <v>227</v>
      </c>
      <c r="G44" s="20" t="s">
        <v>10</v>
      </c>
      <c r="H44" s="20">
        <v>1</v>
      </c>
      <c r="I44" s="23">
        <v>4.26</v>
      </c>
      <c r="J44" s="23">
        <f t="shared" si="0"/>
        <v>4.26</v>
      </c>
      <c r="K44" s="23"/>
      <c r="L44" s="23"/>
      <c r="M44" s="18" t="s">
        <v>66</v>
      </c>
      <c r="N44" s="24"/>
      <c r="O44" s="26"/>
      <c r="P44" s="80"/>
      <c r="Q44" s="81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</row>
    <row r="45" spans="1:182" s="1" customFormat="1" ht="40.5" x14ac:dyDescent="0.25">
      <c r="A45" s="19">
        <f t="shared" si="1"/>
        <v>31</v>
      </c>
      <c r="B45" s="20" t="s">
        <v>238</v>
      </c>
      <c r="C45" s="21" t="s">
        <v>43</v>
      </c>
      <c r="D45" s="21" t="s">
        <v>43</v>
      </c>
      <c r="E45" s="22" t="s">
        <v>44</v>
      </c>
      <c r="F45" s="20"/>
      <c r="G45" s="20" t="s">
        <v>10</v>
      </c>
      <c r="H45" s="20">
        <v>3</v>
      </c>
      <c r="I45" s="23">
        <v>0.49</v>
      </c>
      <c r="J45" s="23">
        <f t="shared" si="0"/>
        <v>1.47</v>
      </c>
      <c r="K45" s="23"/>
      <c r="L45" s="23"/>
      <c r="M45" s="18" t="s">
        <v>66</v>
      </c>
      <c r="N45" s="24"/>
      <c r="O45" s="26"/>
      <c r="P45" s="80"/>
      <c r="Q45" s="81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</row>
    <row r="46" spans="1:182" s="1" customFormat="1" ht="40.5" x14ac:dyDescent="0.25">
      <c r="A46" s="19">
        <f t="shared" si="1"/>
        <v>32</v>
      </c>
      <c r="B46" s="20" t="s">
        <v>151</v>
      </c>
      <c r="C46" s="21" t="s">
        <v>43</v>
      </c>
      <c r="D46" s="21" t="s">
        <v>43</v>
      </c>
      <c r="E46" s="22" t="s">
        <v>152</v>
      </c>
      <c r="F46" s="20"/>
      <c r="G46" s="20" t="s">
        <v>10</v>
      </c>
      <c r="H46" s="20">
        <v>12</v>
      </c>
      <c r="I46" s="23">
        <v>0.28000000000000003</v>
      </c>
      <c r="J46" s="23">
        <f t="shared" si="0"/>
        <v>3.3600000000000003</v>
      </c>
      <c r="K46" s="23"/>
      <c r="L46" s="23"/>
      <c r="M46" s="18" t="s">
        <v>66</v>
      </c>
      <c r="N46" s="24"/>
      <c r="O46" s="26"/>
      <c r="P46" s="80"/>
      <c r="Q46" s="81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</row>
    <row r="47" spans="1:182" s="1" customFormat="1" ht="40.5" x14ac:dyDescent="0.25">
      <c r="A47" s="19">
        <f t="shared" si="1"/>
        <v>33</v>
      </c>
      <c r="B47" s="20" t="s">
        <v>153</v>
      </c>
      <c r="C47" s="21" t="s">
        <v>43</v>
      </c>
      <c r="D47" s="21" t="s">
        <v>43</v>
      </c>
      <c r="E47" s="22" t="s">
        <v>154</v>
      </c>
      <c r="F47" s="20"/>
      <c r="G47" s="20" t="s">
        <v>10</v>
      </c>
      <c r="H47" s="20">
        <v>2</v>
      </c>
      <c r="I47" s="23">
        <v>0.49</v>
      </c>
      <c r="J47" s="23">
        <f t="shared" si="0"/>
        <v>0.98</v>
      </c>
      <c r="K47" s="23"/>
      <c r="L47" s="23"/>
      <c r="M47" s="18" t="s">
        <v>66</v>
      </c>
      <c r="N47" s="24"/>
      <c r="O47" s="26"/>
      <c r="P47" s="80"/>
      <c r="Q47" s="81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</row>
    <row r="48" spans="1:182" s="1" customFormat="1" ht="40.5" x14ac:dyDescent="0.25">
      <c r="A48" s="19">
        <f t="shared" si="1"/>
        <v>34</v>
      </c>
      <c r="B48" s="20" t="s">
        <v>155</v>
      </c>
      <c r="C48" s="21" t="s">
        <v>43</v>
      </c>
      <c r="D48" s="21" t="s">
        <v>43</v>
      </c>
      <c r="E48" s="22" t="s">
        <v>156</v>
      </c>
      <c r="F48" s="20"/>
      <c r="G48" s="20" t="s">
        <v>10</v>
      </c>
      <c r="H48" s="20">
        <v>4</v>
      </c>
      <c r="I48" s="23">
        <v>1.68</v>
      </c>
      <c r="J48" s="23">
        <f t="shared" si="0"/>
        <v>6.72</v>
      </c>
      <c r="K48" s="23"/>
      <c r="L48" s="23"/>
      <c r="M48" s="18" t="s">
        <v>66</v>
      </c>
      <c r="N48" s="24"/>
      <c r="O48" s="26"/>
      <c r="P48" s="80"/>
      <c r="Q48" s="81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</row>
    <row r="49" spans="1:182" s="1" customFormat="1" ht="40.5" x14ac:dyDescent="0.25">
      <c r="A49" s="19">
        <f t="shared" si="1"/>
        <v>35</v>
      </c>
      <c r="B49" s="20" t="s">
        <v>232</v>
      </c>
      <c r="C49" s="21" t="s">
        <v>157</v>
      </c>
      <c r="D49" s="21" t="s">
        <v>158</v>
      </c>
      <c r="E49" s="22" t="s">
        <v>159</v>
      </c>
      <c r="F49" s="20" t="s">
        <v>227</v>
      </c>
      <c r="G49" s="20" t="s">
        <v>10</v>
      </c>
      <c r="H49" s="20">
        <v>2</v>
      </c>
      <c r="I49" s="23">
        <v>34</v>
      </c>
      <c r="J49" s="23">
        <f t="shared" si="0"/>
        <v>68</v>
      </c>
      <c r="K49" s="23"/>
      <c r="L49" s="23"/>
      <c r="M49" s="18" t="s">
        <v>66</v>
      </c>
      <c r="N49" s="24"/>
      <c r="O49" s="26"/>
      <c r="P49" s="80"/>
      <c r="Q49" s="81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</row>
    <row r="50" spans="1:182" s="1" customFormat="1" ht="40.5" x14ac:dyDescent="0.25">
      <c r="A50" s="19">
        <f t="shared" si="1"/>
        <v>36</v>
      </c>
      <c r="B50" s="20" t="s">
        <v>237</v>
      </c>
      <c r="C50" s="21" t="s">
        <v>160</v>
      </c>
      <c r="D50" s="21" t="s">
        <v>160</v>
      </c>
      <c r="E50" s="22" t="s">
        <v>161</v>
      </c>
      <c r="F50" s="20"/>
      <c r="G50" s="20" t="s">
        <v>10</v>
      </c>
      <c r="H50" s="20">
        <v>1</v>
      </c>
      <c r="I50" s="23">
        <v>1.9</v>
      </c>
      <c r="J50" s="23">
        <f t="shared" si="0"/>
        <v>1.9</v>
      </c>
      <c r="K50" s="23"/>
      <c r="L50" s="23"/>
      <c r="M50" s="18" t="s">
        <v>66</v>
      </c>
      <c r="N50" s="24"/>
      <c r="O50" s="26"/>
      <c r="P50" s="80"/>
      <c r="Q50" s="81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</row>
    <row r="51" spans="1:182" s="1" customFormat="1" ht="40.5" x14ac:dyDescent="0.25">
      <c r="A51" s="19">
        <f t="shared" si="1"/>
        <v>37</v>
      </c>
      <c r="B51" s="20" t="s">
        <v>235</v>
      </c>
      <c r="C51" s="21" t="s">
        <v>15</v>
      </c>
      <c r="D51" s="21" t="s">
        <v>15</v>
      </c>
      <c r="E51" s="22" t="s">
        <v>162</v>
      </c>
      <c r="F51" s="20" t="s">
        <v>227</v>
      </c>
      <c r="G51" s="20" t="s">
        <v>10</v>
      </c>
      <c r="H51" s="20">
        <v>1</v>
      </c>
      <c r="I51" s="23">
        <v>1.26</v>
      </c>
      <c r="J51" s="23">
        <f t="shared" si="0"/>
        <v>1.26</v>
      </c>
      <c r="K51" s="23"/>
      <c r="L51" s="23"/>
      <c r="M51" s="18" t="s">
        <v>66</v>
      </c>
      <c r="N51" s="24"/>
      <c r="O51" s="26"/>
      <c r="P51" s="80"/>
      <c r="Q51" s="81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</row>
    <row r="52" spans="1:182" s="1" customFormat="1" ht="40.5" x14ac:dyDescent="0.25">
      <c r="A52" s="19">
        <f t="shared" si="1"/>
        <v>38</v>
      </c>
      <c r="B52" s="20" t="s">
        <v>234</v>
      </c>
      <c r="C52" s="21" t="s">
        <v>15</v>
      </c>
      <c r="D52" s="21" t="s">
        <v>15</v>
      </c>
      <c r="E52" s="22" t="s">
        <v>163</v>
      </c>
      <c r="F52" s="20" t="s">
        <v>227</v>
      </c>
      <c r="G52" s="20" t="s">
        <v>10</v>
      </c>
      <c r="H52" s="20">
        <v>1</v>
      </c>
      <c r="I52" s="23">
        <v>1.89</v>
      </c>
      <c r="J52" s="23">
        <f t="shared" si="0"/>
        <v>1.89</v>
      </c>
      <c r="K52" s="23"/>
      <c r="L52" s="23"/>
      <c r="M52" s="18" t="s">
        <v>66</v>
      </c>
      <c r="N52" s="24"/>
      <c r="O52" s="26"/>
      <c r="P52" s="80"/>
      <c r="Q52" s="81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</row>
    <row r="53" spans="1:182" s="1" customFormat="1" ht="20.25" x14ac:dyDescent="0.25">
      <c r="A53" s="19">
        <f t="shared" si="1"/>
        <v>39</v>
      </c>
      <c r="B53" s="20" t="s">
        <v>236</v>
      </c>
      <c r="C53" s="21" t="s">
        <v>164</v>
      </c>
      <c r="D53" s="21" t="s">
        <v>164</v>
      </c>
      <c r="E53" s="22" t="s">
        <v>165</v>
      </c>
      <c r="F53" s="20" t="s">
        <v>227</v>
      </c>
      <c r="G53" s="20" t="s">
        <v>10</v>
      </c>
      <c r="H53" s="20">
        <v>2</v>
      </c>
      <c r="I53" s="23">
        <v>10.5</v>
      </c>
      <c r="J53" s="23">
        <f t="shared" si="0"/>
        <v>21</v>
      </c>
      <c r="K53" s="23"/>
      <c r="L53" s="23"/>
      <c r="M53" s="18" t="s">
        <v>66</v>
      </c>
      <c r="N53" s="24"/>
      <c r="O53" s="26"/>
      <c r="P53" s="80"/>
      <c r="Q53" s="8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</row>
    <row r="54" spans="1:182" s="1" customFormat="1" ht="40.5" x14ac:dyDescent="0.25">
      <c r="A54" s="19">
        <f t="shared" si="1"/>
        <v>40</v>
      </c>
      <c r="B54" s="20" t="s">
        <v>166</v>
      </c>
      <c r="C54" s="21" t="s">
        <v>51</v>
      </c>
      <c r="D54" s="21" t="s">
        <v>167</v>
      </c>
      <c r="E54" s="22" t="s">
        <v>168</v>
      </c>
      <c r="F54" s="20"/>
      <c r="G54" s="20" t="s">
        <v>18</v>
      </c>
      <c r="H54" s="20">
        <v>1.3</v>
      </c>
      <c r="I54" s="23">
        <v>27.3</v>
      </c>
      <c r="J54" s="23">
        <f t="shared" si="0"/>
        <v>35.49</v>
      </c>
      <c r="K54" s="23"/>
      <c r="L54" s="23"/>
      <c r="M54" s="18" t="s">
        <v>66</v>
      </c>
      <c r="N54" s="24"/>
      <c r="O54" s="26"/>
      <c r="P54" s="80"/>
      <c r="Q54" s="81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</row>
    <row r="55" spans="1:182" s="1" customFormat="1" ht="40.5" x14ac:dyDescent="0.25">
      <c r="A55" s="19">
        <f t="shared" si="1"/>
        <v>41</v>
      </c>
      <c r="B55" s="20" t="s">
        <v>50</v>
      </c>
      <c r="C55" s="21" t="s">
        <v>51</v>
      </c>
      <c r="D55" s="21" t="s">
        <v>19</v>
      </c>
      <c r="E55" s="22" t="s">
        <v>22</v>
      </c>
      <c r="F55" s="20"/>
      <c r="G55" s="20" t="s">
        <v>18</v>
      </c>
      <c r="H55" s="20">
        <v>0.7</v>
      </c>
      <c r="I55" s="23">
        <v>22.4</v>
      </c>
      <c r="J55" s="23">
        <f t="shared" si="0"/>
        <v>15.679999999999998</v>
      </c>
      <c r="K55" s="23"/>
      <c r="L55" s="23"/>
      <c r="M55" s="18" t="s">
        <v>66</v>
      </c>
      <c r="N55" s="24"/>
      <c r="O55" s="26"/>
      <c r="P55" s="80"/>
      <c r="Q55" s="81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</row>
    <row r="56" spans="1:182" s="1" customFormat="1" ht="40.5" x14ac:dyDescent="0.25">
      <c r="A56" s="19">
        <f t="shared" si="1"/>
        <v>42</v>
      </c>
      <c r="B56" s="20" t="s">
        <v>169</v>
      </c>
      <c r="C56" s="21" t="s">
        <v>51</v>
      </c>
      <c r="D56" s="21" t="s">
        <v>170</v>
      </c>
      <c r="E56" s="22" t="s">
        <v>22</v>
      </c>
      <c r="F56" s="20"/>
      <c r="G56" s="20" t="s">
        <v>18</v>
      </c>
      <c r="H56" s="20">
        <v>2.1</v>
      </c>
      <c r="I56" s="23">
        <v>8.1</v>
      </c>
      <c r="J56" s="23">
        <f t="shared" si="0"/>
        <v>17.010000000000002</v>
      </c>
      <c r="K56" s="23"/>
      <c r="L56" s="23"/>
      <c r="M56" s="18" t="s">
        <v>66</v>
      </c>
      <c r="N56" s="24"/>
      <c r="O56" s="26"/>
      <c r="P56" s="80"/>
      <c r="Q56" s="8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</row>
    <row r="57" spans="1:182" s="1" customFormat="1" ht="40.5" x14ac:dyDescent="0.25">
      <c r="A57" s="19">
        <f t="shared" si="1"/>
        <v>43</v>
      </c>
      <c r="B57" s="20" t="s">
        <v>171</v>
      </c>
      <c r="C57" s="21" t="s">
        <v>45</v>
      </c>
      <c r="D57" s="21" t="s">
        <v>172</v>
      </c>
      <c r="E57" s="22" t="s">
        <v>20</v>
      </c>
      <c r="F57" s="20"/>
      <c r="G57" s="20" t="s">
        <v>18</v>
      </c>
      <c r="H57" s="20">
        <v>2.8</v>
      </c>
      <c r="I57" s="23">
        <v>18.399999999999999</v>
      </c>
      <c r="J57" s="23">
        <f t="shared" si="0"/>
        <v>51.519999999999996</v>
      </c>
      <c r="K57" s="23"/>
      <c r="L57" s="23"/>
      <c r="M57" s="18" t="s">
        <v>66</v>
      </c>
      <c r="N57" s="24"/>
      <c r="O57" s="26"/>
      <c r="P57" s="80"/>
      <c r="Q57" s="8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</row>
    <row r="58" spans="1:182" s="1" customFormat="1" ht="40.5" x14ac:dyDescent="0.25">
      <c r="A58" s="19">
        <f t="shared" si="1"/>
        <v>44</v>
      </c>
      <c r="B58" s="20" t="s">
        <v>91</v>
      </c>
      <c r="C58" s="21" t="s">
        <v>45</v>
      </c>
      <c r="D58" s="21" t="s">
        <v>26</v>
      </c>
      <c r="E58" s="22" t="s">
        <v>20</v>
      </c>
      <c r="F58" s="20"/>
      <c r="G58" s="20" t="s">
        <v>18</v>
      </c>
      <c r="H58" s="20">
        <v>20.6</v>
      </c>
      <c r="I58" s="23">
        <v>14.2</v>
      </c>
      <c r="J58" s="23">
        <f t="shared" si="0"/>
        <v>292.52</v>
      </c>
      <c r="K58" s="23"/>
      <c r="L58" s="23"/>
      <c r="M58" s="18" t="s">
        <v>66</v>
      </c>
      <c r="N58" s="24"/>
      <c r="O58" s="26"/>
      <c r="P58" s="80"/>
      <c r="Q58" s="8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</row>
    <row r="59" spans="1:182" s="1" customFormat="1" ht="40.5" x14ac:dyDescent="0.25">
      <c r="A59" s="19">
        <f t="shared" si="1"/>
        <v>45</v>
      </c>
      <c r="B59" s="20" t="s">
        <v>56</v>
      </c>
      <c r="C59" s="21" t="s">
        <v>45</v>
      </c>
      <c r="D59" s="21" t="s">
        <v>17</v>
      </c>
      <c r="E59" s="22" t="s">
        <v>20</v>
      </c>
      <c r="F59" s="20"/>
      <c r="G59" s="20" t="s">
        <v>18</v>
      </c>
      <c r="H59" s="20">
        <v>3.8</v>
      </c>
      <c r="I59" s="23">
        <v>10.4</v>
      </c>
      <c r="J59" s="23">
        <f t="shared" si="0"/>
        <v>39.519999999999996</v>
      </c>
      <c r="K59" s="23"/>
      <c r="L59" s="23"/>
      <c r="M59" s="18" t="s">
        <v>66</v>
      </c>
      <c r="N59" s="24"/>
      <c r="O59" s="26"/>
      <c r="P59" s="80"/>
      <c r="Q59" s="8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</row>
    <row r="60" spans="1:182" s="1" customFormat="1" ht="40.5" x14ac:dyDescent="0.25">
      <c r="A60" s="19">
        <f t="shared" si="1"/>
        <v>46</v>
      </c>
      <c r="B60" s="20" t="s">
        <v>90</v>
      </c>
      <c r="C60" s="21" t="s">
        <v>45</v>
      </c>
      <c r="D60" s="21" t="s">
        <v>25</v>
      </c>
      <c r="E60" s="22" t="s">
        <v>20</v>
      </c>
      <c r="F60" s="20"/>
      <c r="G60" s="20" t="s">
        <v>18</v>
      </c>
      <c r="H60" s="20">
        <v>0.35</v>
      </c>
      <c r="I60" s="23">
        <v>8.59</v>
      </c>
      <c r="J60" s="23">
        <f t="shared" si="0"/>
        <v>3.0065</v>
      </c>
      <c r="K60" s="23"/>
      <c r="L60" s="23"/>
      <c r="M60" s="18" t="s">
        <v>66</v>
      </c>
      <c r="N60" s="24"/>
      <c r="O60" s="26"/>
      <c r="P60" s="80"/>
      <c r="Q60" s="81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</row>
    <row r="61" spans="1:182" s="1" customFormat="1" ht="40.5" x14ac:dyDescent="0.25">
      <c r="A61" s="19">
        <f t="shared" si="1"/>
        <v>47</v>
      </c>
      <c r="B61" s="20" t="s">
        <v>173</v>
      </c>
      <c r="C61" s="21" t="s">
        <v>48</v>
      </c>
      <c r="D61" s="21" t="s">
        <v>174</v>
      </c>
      <c r="E61" s="22" t="s">
        <v>23</v>
      </c>
      <c r="F61" s="20"/>
      <c r="G61" s="20" t="s">
        <v>18</v>
      </c>
      <c r="H61" s="20">
        <v>9.3000000000000007</v>
      </c>
      <c r="I61" s="23">
        <v>92.55</v>
      </c>
      <c r="J61" s="23">
        <f t="shared" si="0"/>
        <v>860.71500000000003</v>
      </c>
      <c r="K61" s="23"/>
      <c r="L61" s="23"/>
      <c r="M61" s="18" t="s">
        <v>66</v>
      </c>
      <c r="N61" s="24"/>
      <c r="O61" s="26"/>
      <c r="P61" s="80"/>
      <c r="Q61" s="81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</row>
    <row r="62" spans="1:182" s="1" customFormat="1" ht="40.5" x14ac:dyDescent="0.25">
      <c r="A62" s="19">
        <f t="shared" si="1"/>
        <v>48</v>
      </c>
      <c r="B62" s="20" t="s">
        <v>55</v>
      </c>
      <c r="C62" s="21" t="s">
        <v>48</v>
      </c>
      <c r="D62" s="21" t="s">
        <v>175</v>
      </c>
      <c r="E62" s="22" t="s">
        <v>23</v>
      </c>
      <c r="F62" s="20"/>
      <c r="G62" s="20" t="s">
        <v>18</v>
      </c>
      <c r="H62" s="20">
        <v>3.6</v>
      </c>
      <c r="I62" s="23">
        <v>52.28</v>
      </c>
      <c r="J62" s="23">
        <f t="shared" si="0"/>
        <v>188.208</v>
      </c>
      <c r="K62" s="23"/>
      <c r="L62" s="23"/>
      <c r="M62" s="18" t="s">
        <v>66</v>
      </c>
      <c r="N62" s="24"/>
      <c r="O62" s="26"/>
      <c r="P62" s="80"/>
      <c r="Q62" s="81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</row>
    <row r="63" spans="1:182" s="1" customFormat="1" ht="40.5" x14ac:dyDescent="0.25">
      <c r="A63" s="19">
        <f t="shared" si="1"/>
        <v>49</v>
      </c>
      <c r="B63" s="20" t="s">
        <v>54</v>
      </c>
      <c r="C63" s="21" t="s">
        <v>48</v>
      </c>
      <c r="D63" s="21" t="s">
        <v>176</v>
      </c>
      <c r="E63" s="22" t="s">
        <v>23</v>
      </c>
      <c r="F63" s="20"/>
      <c r="G63" s="20" t="s">
        <v>18</v>
      </c>
      <c r="H63" s="20">
        <v>1.2</v>
      </c>
      <c r="I63" s="23">
        <v>36.6</v>
      </c>
      <c r="J63" s="23">
        <f t="shared" si="0"/>
        <v>43.92</v>
      </c>
      <c r="K63" s="23"/>
      <c r="L63" s="23"/>
      <c r="M63" s="18" t="s">
        <v>66</v>
      </c>
      <c r="N63" s="24"/>
      <c r="O63" s="26"/>
      <c r="P63" s="80"/>
      <c r="Q63" s="81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</row>
    <row r="64" spans="1:182" s="1" customFormat="1" ht="40.5" x14ac:dyDescent="0.25">
      <c r="A64" s="19">
        <f t="shared" si="1"/>
        <v>50</v>
      </c>
      <c r="B64" s="20" t="s">
        <v>177</v>
      </c>
      <c r="C64" s="21" t="s">
        <v>48</v>
      </c>
      <c r="D64" s="21" t="s">
        <v>178</v>
      </c>
      <c r="E64" s="22" t="s">
        <v>179</v>
      </c>
      <c r="F64" s="20"/>
      <c r="G64" s="20" t="s">
        <v>18</v>
      </c>
      <c r="H64" s="20">
        <v>0.35</v>
      </c>
      <c r="I64" s="23">
        <v>6.36</v>
      </c>
      <c r="J64" s="23">
        <f t="shared" si="0"/>
        <v>2.226</v>
      </c>
      <c r="K64" s="23"/>
      <c r="L64" s="23"/>
      <c r="M64" s="18" t="s">
        <v>66</v>
      </c>
      <c r="N64" s="24"/>
      <c r="O64" s="26"/>
      <c r="P64" s="80"/>
      <c r="Q64" s="81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</row>
    <row r="65" spans="1:182" s="1" customFormat="1" ht="40.5" x14ac:dyDescent="0.25">
      <c r="A65" s="19">
        <f t="shared" si="1"/>
        <v>51</v>
      </c>
      <c r="B65" s="20" t="s">
        <v>88</v>
      </c>
      <c r="C65" s="21" t="s">
        <v>57</v>
      </c>
      <c r="D65" s="21" t="s">
        <v>27</v>
      </c>
      <c r="E65" s="22" t="s">
        <v>180</v>
      </c>
      <c r="F65" s="20"/>
      <c r="G65" s="20" t="s">
        <v>18</v>
      </c>
      <c r="H65" s="20">
        <v>6.7</v>
      </c>
      <c r="I65" s="23">
        <v>6.85</v>
      </c>
      <c r="J65" s="23">
        <f t="shared" si="0"/>
        <v>45.894999999999996</v>
      </c>
      <c r="K65" s="23"/>
      <c r="L65" s="23"/>
      <c r="M65" s="18" t="s">
        <v>66</v>
      </c>
      <c r="N65" s="24"/>
      <c r="O65" s="26"/>
      <c r="P65" s="80"/>
      <c r="Q65" s="81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</row>
    <row r="66" spans="1:182" s="1" customFormat="1" ht="40.5" x14ac:dyDescent="0.25">
      <c r="A66" s="19">
        <f t="shared" si="1"/>
        <v>52</v>
      </c>
      <c r="B66" s="20" t="s">
        <v>89</v>
      </c>
      <c r="C66" s="21" t="s">
        <v>57</v>
      </c>
      <c r="D66" s="21" t="s">
        <v>181</v>
      </c>
      <c r="E66" s="22" t="s">
        <v>180</v>
      </c>
      <c r="F66" s="20"/>
      <c r="G66" s="20" t="s">
        <v>18</v>
      </c>
      <c r="H66" s="20">
        <v>0.6</v>
      </c>
      <c r="I66" s="23">
        <v>4.8099999999999996</v>
      </c>
      <c r="J66" s="23">
        <f t="shared" si="0"/>
        <v>2.8859999999999997</v>
      </c>
      <c r="K66" s="23"/>
      <c r="L66" s="23"/>
      <c r="M66" s="18" t="s">
        <v>66</v>
      </c>
      <c r="N66" s="24"/>
      <c r="O66" s="26"/>
      <c r="P66" s="80"/>
      <c r="Q66" s="81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</row>
    <row r="67" spans="1:182" s="1" customFormat="1" ht="40.5" x14ac:dyDescent="0.25">
      <c r="A67" s="19">
        <f t="shared" si="1"/>
        <v>53</v>
      </c>
      <c r="B67" s="20" t="s">
        <v>182</v>
      </c>
      <c r="C67" s="21" t="s">
        <v>47</v>
      </c>
      <c r="D67" s="21" t="s">
        <v>183</v>
      </c>
      <c r="E67" s="22" t="s">
        <v>24</v>
      </c>
      <c r="F67" s="20"/>
      <c r="G67" s="20" t="s">
        <v>10</v>
      </c>
      <c r="H67" s="20">
        <v>2</v>
      </c>
      <c r="I67" s="23">
        <v>40.44</v>
      </c>
      <c r="J67" s="23">
        <f t="shared" si="0"/>
        <v>80.88</v>
      </c>
      <c r="K67" s="23"/>
      <c r="L67" s="23"/>
      <c r="M67" s="18" t="s">
        <v>66</v>
      </c>
      <c r="N67" s="24"/>
      <c r="O67" s="26"/>
      <c r="P67" s="80"/>
      <c r="Q67" s="81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</row>
    <row r="68" spans="1:182" s="1" customFormat="1" ht="40.5" x14ac:dyDescent="0.25">
      <c r="A68" s="19">
        <f t="shared" si="1"/>
        <v>54</v>
      </c>
      <c r="B68" s="20" t="s">
        <v>184</v>
      </c>
      <c r="C68" s="21" t="s">
        <v>47</v>
      </c>
      <c r="D68" s="21" t="s">
        <v>185</v>
      </c>
      <c r="E68" s="22" t="s">
        <v>24</v>
      </c>
      <c r="F68" s="20"/>
      <c r="G68" s="20" t="s">
        <v>10</v>
      </c>
      <c r="H68" s="20">
        <v>1</v>
      </c>
      <c r="I68" s="23">
        <v>105.84</v>
      </c>
      <c r="J68" s="23">
        <f t="shared" si="0"/>
        <v>105.84</v>
      </c>
      <c r="K68" s="23"/>
      <c r="L68" s="23"/>
      <c r="M68" s="18" t="s">
        <v>66</v>
      </c>
      <c r="N68" s="24"/>
      <c r="O68" s="26"/>
      <c r="P68" s="80"/>
      <c r="Q68" s="81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</row>
    <row r="69" spans="1:182" s="1" customFormat="1" ht="40.5" x14ac:dyDescent="0.25">
      <c r="A69" s="19">
        <f t="shared" si="1"/>
        <v>55</v>
      </c>
      <c r="B69" s="20" t="s">
        <v>184</v>
      </c>
      <c r="C69" s="21" t="s">
        <v>47</v>
      </c>
      <c r="D69" s="21" t="s">
        <v>186</v>
      </c>
      <c r="E69" s="22" t="s">
        <v>24</v>
      </c>
      <c r="F69" s="20"/>
      <c r="G69" s="20" t="s">
        <v>10</v>
      </c>
      <c r="H69" s="20">
        <v>3</v>
      </c>
      <c r="I69" s="23">
        <v>23.55</v>
      </c>
      <c r="J69" s="23">
        <f t="shared" si="0"/>
        <v>70.650000000000006</v>
      </c>
      <c r="K69" s="23"/>
      <c r="L69" s="23"/>
      <c r="M69" s="18" t="s">
        <v>66</v>
      </c>
      <c r="N69" s="24"/>
      <c r="O69" s="26"/>
      <c r="P69" s="80"/>
      <c r="Q69" s="81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</row>
    <row r="70" spans="1:182" s="1" customFormat="1" ht="40.5" x14ac:dyDescent="0.25">
      <c r="A70" s="19">
        <f t="shared" si="1"/>
        <v>56</v>
      </c>
      <c r="B70" s="20" t="s">
        <v>184</v>
      </c>
      <c r="C70" s="21" t="s">
        <v>47</v>
      </c>
      <c r="D70" s="21" t="s">
        <v>187</v>
      </c>
      <c r="E70" s="22" t="s">
        <v>24</v>
      </c>
      <c r="F70" s="20"/>
      <c r="G70" s="20" t="s">
        <v>10</v>
      </c>
      <c r="H70" s="20">
        <v>6</v>
      </c>
      <c r="I70" s="23">
        <v>21.2</v>
      </c>
      <c r="J70" s="23">
        <f t="shared" si="0"/>
        <v>127.19999999999999</v>
      </c>
      <c r="K70" s="23"/>
      <c r="L70" s="23"/>
      <c r="M70" s="18" t="s">
        <v>66</v>
      </c>
      <c r="N70" s="24"/>
      <c r="O70" s="26"/>
      <c r="P70" s="80"/>
      <c r="Q70" s="81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</row>
    <row r="71" spans="1:182" s="1" customFormat="1" ht="40.5" x14ac:dyDescent="0.25">
      <c r="A71" s="19">
        <f t="shared" si="1"/>
        <v>57</v>
      </c>
      <c r="B71" s="20" t="s">
        <v>184</v>
      </c>
      <c r="C71" s="21" t="s">
        <v>47</v>
      </c>
      <c r="D71" s="21" t="s">
        <v>188</v>
      </c>
      <c r="E71" s="22" t="s">
        <v>24</v>
      </c>
      <c r="F71" s="20"/>
      <c r="G71" s="20" t="s">
        <v>10</v>
      </c>
      <c r="H71" s="20">
        <v>4</v>
      </c>
      <c r="I71" s="23">
        <v>21.7</v>
      </c>
      <c r="J71" s="23">
        <f t="shared" si="0"/>
        <v>86.8</v>
      </c>
      <c r="K71" s="23"/>
      <c r="L71" s="23"/>
      <c r="M71" s="18" t="s">
        <v>66</v>
      </c>
      <c r="N71" s="24"/>
      <c r="O71" s="26"/>
      <c r="P71" s="80"/>
      <c r="Q71" s="81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</row>
    <row r="72" spans="1:182" s="1" customFormat="1" ht="40.5" x14ac:dyDescent="0.25">
      <c r="A72" s="19">
        <f t="shared" si="1"/>
        <v>58</v>
      </c>
      <c r="B72" s="20" t="s">
        <v>184</v>
      </c>
      <c r="C72" s="21" t="s">
        <v>47</v>
      </c>
      <c r="D72" s="21" t="s">
        <v>189</v>
      </c>
      <c r="E72" s="22" t="s">
        <v>24</v>
      </c>
      <c r="F72" s="20"/>
      <c r="G72" s="20" t="s">
        <v>10</v>
      </c>
      <c r="H72" s="20">
        <v>7</v>
      </c>
      <c r="I72" s="23">
        <v>19.079999999999998</v>
      </c>
      <c r="J72" s="23">
        <f t="shared" si="0"/>
        <v>133.56</v>
      </c>
      <c r="K72" s="23"/>
      <c r="L72" s="23"/>
      <c r="M72" s="18" t="s">
        <v>66</v>
      </c>
      <c r="N72" s="24"/>
      <c r="O72" s="26"/>
      <c r="P72" s="80"/>
      <c r="Q72" s="81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</row>
    <row r="73" spans="1:182" s="1" customFormat="1" ht="40.5" x14ac:dyDescent="0.25">
      <c r="A73" s="19">
        <f t="shared" si="1"/>
        <v>59</v>
      </c>
      <c r="B73" s="20" t="s">
        <v>184</v>
      </c>
      <c r="C73" s="21" t="s">
        <v>47</v>
      </c>
      <c r="D73" s="21" t="s">
        <v>190</v>
      </c>
      <c r="E73" s="22" t="s">
        <v>24</v>
      </c>
      <c r="F73" s="20"/>
      <c r="G73" s="20" t="s">
        <v>10</v>
      </c>
      <c r="H73" s="20">
        <v>2</v>
      </c>
      <c r="I73" s="23">
        <v>3.6</v>
      </c>
      <c r="J73" s="23">
        <f t="shared" si="0"/>
        <v>7.2</v>
      </c>
      <c r="K73" s="23"/>
      <c r="L73" s="23"/>
      <c r="M73" s="18" t="s">
        <v>66</v>
      </c>
      <c r="N73" s="24"/>
      <c r="O73" s="26"/>
      <c r="P73" s="80"/>
      <c r="Q73" s="81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</row>
    <row r="74" spans="1:182" s="1" customFormat="1" ht="40.5" x14ac:dyDescent="0.25">
      <c r="A74" s="19">
        <f t="shared" si="1"/>
        <v>60</v>
      </c>
      <c r="B74" s="20" t="s">
        <v>184</v>
      </c>
      <c r="C74" s="21" t="s">
        <v>47</v>
      </c>
      <c r="D74" s="21" t="s">
        <v>191</v>
      </c>
      <c r="E74" s="22" t="s">
        <v>24</v>
      </c>
      <c r="F74" s="20"/>
      <c r="G74" s="20" t="s">
        <v>10</v>
      </c>
      <c r="H74" s="20">
        <v>1</v>
      </c>
      <c r="I74" s="23">
        <v>15.1</v>
      </c>
      <c r="J74" s="23">
        <f t="shared" si="0"/>
        <v>15.1</v>
      </c>
      <c r="K74" s="23"/>
      <c r="L74" s="23"/>
      <c r="M74" s="18" t="s">
        <v>66</v>
      </c>
      <c r="N74" s="24"/>
      <c r="O74" s="26"/>
      <c r="P74" s="80"/>
      <c r="Q74" s="81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</row>
    <row r="75" spans="1:182" s="1" customFormat="1" ht="40.5" x14ac:dyDescent="0.25">
      <c r="A75" s="19">
        <f t="shared" si="1"/>
        <v>61</v>
      </c>
      <c r="B75" s="20" t="s">
        <v>184</v>
      </c>
      <c r="C75" s="21" t="s">
        <v>47</v>
      </c>
      <c r="D75" s="21" t="s">
        <v>192</v>
      </c>
      <c r="E75" s="22" t="s">
        <v>24</v>
      </c>
      <c r="F75" s="20"/>
      <c r="G75" s="20" t="s">
        <v>10</v>
      </c>
      <c r="H75" s="20">
        <v>1</v>
      </c>
      <c r="I75" s="23">
        <v>2.4900000000000002</v>
      </c>
      <c r="J75" s="23">
        <f t="shared" si="0"/>
        <v>2.4900000000000002</v>
      </c>
      <c r="K75" s="23"/>
      <c r="L75" s="23"/>
      <c r="M75" s="18" t="s">
        <v>66</v>
      </c>
      <c r="N75" s="24"/>
      <c r="O75" s="26"/>
      <c r="P75" s="80"/>
      <c r="Q75" s="81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</row>
    <row r="76" spans="1:182" s="1" customFormat="1" ht="40.5" x14ac:dyDescent="0.25">
      <c r="A76" s="19">
        <f t="shared" si="1"/>
        <v>62</v>
      </c>
      <c r="B76" s="20" t="s">
        <v>53</v>
      </c>
      <c r="C76" s="21" t="s">
        <v>47</v>
      </c>
      <c r="D76" s="21" t="s">
        <v>193</v>
      </c>
      <c r="E76" s="22" t="s">
        <v>24</v>
      </c>
      <c r="F76" s="20"/>
      <c r="G76" s="20" t="s">
        <v>10</v>
      </c>
      <c r="H76" s="20">
        <v>1</v>
      </c>
      <c r="I76" s="23">
        <v>5.17</v>
      </c>
      <c r="J76" s="23">
        <f t="shared" si="0"/>
        <v>5.17</v>
      </c>
      <c r="K76" s="23"/>
      <c r="L76" s="23"/>
      <c r="M76" s="18" t="s">
        <v>66</v>
      </c>
      <c r="N76" s="24"/>
      <c r="O76" s="26"/>
      <c r="P76" s="80"/>
      <c r="Q76" s="81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</row>
    <row r="77" spans="1:182" s="1" customFormat="1" ht="40.5" x14ac:dyDescent="0.25">
      <c r="A77" s="19">
        <f t="shared" si="1"/>
        <v>63</v>
      </c>
      <c r="B77" s="20" t="s">
        <v>53</v>
      </c>
      <c r="C77" s="21" t="s">
        <v>47</v>
      </c>
      <c r="D77" s="21" t="s">
        <v>194</v>
      </c>
      <c r="E77" s="22" t="s">
        <v>24</v>
      </c>
      <c r="F77" s="20"/>
      <c r="G77" s="20" t="s">
        <v>10</v>
      </c>
      <c r="H77" s="20">
        <v>1</v>
      </c>
      <c r="I77" s="23">
        <v>3.52</v>
      </c>
      <c r="J77" s="23">
        <f t="shared" si="0"/>
        <v>3.52</v>
      </c>
      <c r="K77" s="23"/>
      <c r="L77" s="23"/>
      <c r="M77" s="18" t="s">
        <v>66</v>
      </c>
      <c r="N77" s="24"/>
      <c r="O77" s="26"/>
      <c r="P77" s="80"/>
      <c r="Q77" s="81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</row>
    <row r="78" spans="1:182" s="1" customFormat="1" ht="40.5" x14ac:dyDescent="0.25">
      <c r="A78" s="19">
        <f t="shared" si="1"/>
        <v>64</v>
      </c>
      <c r="B78" s="20" t="s">
        <v>53</v>
      </c>
      <c r="C78" s="21" t="s">
        <v>47</v>
      </c>
      <c r="D78" s="21" t="s">
        <v>195</v>
      </c>
      <c r="E78" s="22" t="s">
        <v>24</v>
      </c>
      <c r="F78" s="20"/>
      <c r="G78" s="20" t="s">
        <v>10</v>
      </c>
      <c r="H78" s="20">
        <v>3</v>
      </c>
      <c r="I78" s="23">
        <v>17.899999999999999</v>
      </c>
      <c r="J78" s="23">
        <f t="shared" si="0"/>
        <v>53.699999999999996</v>
      </c>
      <c r="K78" s="23"/>
      <c r="L78" s="23"/>
      <c r="M78" s="18" t="s">
        <v>66</v>
      </c>
      <c r="N78" s="24"/>
      <c r="O78" s="26"/>
      <c r="P78" s="80"/>
      <c r="Q78" s="81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</row>
    <row r="79" spans="1:182" s="1" customFormat="1" ht="40.5" x14ac:dyDescent="0.25">
      <c r="A79" s="19">
        <f t="shared" si="1"/>
        <v>65</v>
      </c>
      <c r="B79" s="20" t="s">
        <v>53</v>
      </c>
      <c r="C79" s="21" t="s">
        <v>47</v>
      </c>
      <c r="D79" s="21" t="s">
        <v>196</v>
      </c>
      <c r="E79" s="22" t="s">
        <v>24</v>
      </c>
      <c r="F79" s="20"/>
      <c r="G79" s="20" t="s">
        <v>10</v>
      </c>
      <c r="H79" s="20">
        <v>3</v>
      </c>
      <c r="I79" s="23">
        <v>19.63</v>
      </c>
      <c r="J79" s="23">
        <f t="shared" si="0"/>
        <v>58.89</v>
      </c>
      <c r="K79" s="23"/>
      <c r="L79" s="23"/>
      <c r="M79" s="18" t="s">
        <v>66</v>
      </c>
      <c r="N79" s="24"/>
      <c r="O79" s="26"/>
      <c r="P79" s="80"/>
      <c r="Q79" s="81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</row>
    <row r="80" spans="1:182" s="1" customFormat="1" ht="40.5" x14ac:dyDescent="0.25">
      <c r="A80" s="19">
        <f t="shared" si="1"/>
        <v>66</v>
      </c>
      <c r="B80" s="20" t="s">
        <v>53</v>
      </c>
      <c r="C80" s="21" t="s">
        <v>47</v>
      </c>
      <c r="D80" s="21" t="s">
        <v>197</v>
      </c>
      <c r="E80" s="22" t="s">
        <v>24</v>
      </c>
      <c r="F80" s="20"/>
      <c r="G80" s="20" t="s">
        <v>10</v>
      </c>
      <c r="H80" s="20">
        <v>3</v>
      </c>
      <c r="I80" s="23">
        <v>21.7</v>
      </c>
      <c r="J80" s="23">
        <f t="shared" ref="J80:J102" si="2">I80*H80</f>
        <v>65.099999999999994</v>
      </c>
      <c r="K80" s="23"/>
      <c r="L80" s="23"/>
      <c r="M80" s="18" t="s">
        <v>66</v>
      </c>
      <c r="N80" s="24"/>
      <c r="O80" s="26"/>
      <c r="P80" s="80"/>
      <c r="Q80" s="81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</row>
    <row r="81" spans="1:182" s="1" customFormat="1" ht="40.5" x14ac:dyDescent="0.25">
      <c r="A81" s="19">
        <f t="shared" si="1"/>
        <v>67</v>
      </c>
      <c r="B81" s="20" t="s">
        <v>53</v>
      </c>
      <c r="C81" s="21" t="s">
        <v>47</v>
      </c>
      <c r="D81" s="21" t="s">
        <v>198</v>
      </c>
      <c r="E81" s="22" t="s">
        <v>24</v>
      </c>
      <c r="F81" s="20"/>
      <c r="G81" s="20" t="s">
        <v>10</v>
      </c>
      <c r="H81" s="20">
        <v>2</v>
      </c>
      <c r="I81" s="23">
        <v>15.9</v>
      </c>
      <c r="J81" s="23">
        <f t="shared" si="2"/>
        <v>31.8</v>
      </c>
      <c r="K81" s="23"/>
      <c r="L81" s="23"/>
      <c r="M81" s="18" t="s">
        <v>66</v>
      </c>
      <c r="N81" s="24"/>
      <c r="O81" s="26"/>
      <c r="P81" s="80"/>
      <c r="Q81" s="8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</row>
    <row r="82" spans="1:182" s="1" customFormat="1" ht="40.5" x14ac:dyDescent="0.25">
      <c r="A82" s="19">
        <f t="shared" si="1"/>
        <v>68</v>
      </c>
      <c r="B82" s="20" t="s">
        <v>53</v>
      </c>
      <c r="C82" s="21" t="s">
        <v>47</v>
      </c>
      <c r="D82" s="21" t="s">
        <v>199</v>
      </c>
      <c r="E82" s="22" t="s">
        <v>24</v>
      </c>
      <c r="F82" s="20"/>
      <c r="G82" s="20" t="s">
        <v>10</v>
      </c>
      <c r="H82" s="20">
        <v>2</v>
      </c>
      <c r="I82" s="23">
        <v>3.45</v>
      </c>
      <c r="J82" s="23">
        <f t="shared" si="2"/>
        <v>6.9</v>
      </c>
      <c r="K82" s="23"/>
      <c r="L82" s="23"/>
      <c r="M82" s="18" t="s">
        <v>66</v>
      </c>
      <c r="N82" s="24"/>
      <c r="O82" s="26"/>
      <c r="P82" s="80"/>
      <c r="Q82" s="81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</row>
    <row r="83" spans="1:182" s="1" customFormat="1" ht="40.5" x14ac:dyDescent="0.25">
      <c r="A83" s="19">
        <f t="shared" si="1"/>
        <v>69</v>
      </c>
      <c r="B83" s="20" t="s">
        <v>53</v>
      </c>
      <c r="C83" s="21" t="s">
        <v>47</v>
      </c>
      <c r="D83" s="21" t="s">
        <v>200</v>
      </c>
      <c r="E83" s="22" t="s">
        <v>24</v>
      </c>
      <c r="F83" s="20"/>
      <c r="G83" s="20" t="s">
        <v>10</v>
      </c>
      <c r="H83" s="20">
        <v>2</v>
      </c>
      <c r="I83" s="23">
        <v>4.79</v>
      </c>
      <c r="J83" s="23">
        <f t="shared" si="2"/>
        <v>9.58</v>
      </c>
      <c r="K83" s="23"/>
      <c r="L83" s="23"/>
      <c r="M83" s="18" t="s">
        <v>66</v>
      </c>
      <c r="N83" s="24"/>
      <c r="O83" s="26"/>
      <c r="P83" s="80"/>
      <c r="Q83" s="81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</row>
    <row r="84" spans="1:182" s="1" customFormat="1" ht="40.5" x14ac:dyDescent="0.25">
      <c r="A84" s="19">
        <f t="shared" si="1"/>
        <v>70</v>
      </c>
      <c r="B84" s="20" t="s">
        <v>53</v>
      </c>
      <c r="C84" s="21" t="s">
        <v>47</v>
      </c>
      <c r="D84" s="21" t="s">
        <v>201</v>
      </c>
      <c r="E84" s="22" t="s">
        <v>24</v>
      </c>
      <c r="F84" s="20"/>
      <c r="G84" s="20" t="s">
        <v>10</v>
      </c>
      <c r="H84" s="20">
        <v>4</v>
      </c>
      <c r="I84" s="23">
        <v>2.74</v>
      </c>
      <c r="J84" s="23">
        <f t="shared" si="2"/>
        <v>10.96</v>
      </c>
      <c r="K84" s="23"/>
      <c r="L84" s="23"/>
      <c r="M84" s="18" t="s">
        <v>66</v>
      </c>
      <c r="N84" s="24"/>
      <c r="O84" s="26"/>
      <c r="P84" s="80"/>
      <c r="Q84" s="81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</row>
    <row r="85" spans="1:182" s="1" customFormat="1" ht="40.5" x14ac:dyDescent="0.25">
      <c r="A85" s="19">
        <f t="shared" si="1"/>
        <v>71</v>
      </c>
      <c r="B85" s="20" t="s">
        <v>53</v>
      </c>
      <c r="C85" s="21" t="s">
        <v>47</v>
      </c>
      <c r="D85" s="21" t="s">
        <v>202</v>
      </c>
      <c r="E85" s="22" t="s">
        <v>24</v>
      </c>
      <c r="F85" s="20"/>
      <c r="G85" s="20" t="s">
        <v>10</v>
      </c>
      <c r="H85" s="20">
        <v>1</v>
      </c>
      <c r="I85" s="23">
        <v>2.08</v>
      </c>
      <c r="J85" s="23">
        <f t="shared" si="2"/>
        <v>2.08</v>
      </c>
      <c r="K85" s="23"/>
      <c r="L85" s="23"/>
      <c r="M85" s="18" t="s">
        <v>66</v>
      </c>
      <c r="N85" s="24"/>
      <c r="O85" s="26"/>
      <c r="P85" s="80"/>
      <c r="Q85" s="81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</row>
    <row r="86" spans="1:182" s="1" customFormat="1" ht="40.5" x14ac:dyDescent="0.25">
      <c r="A86" s="19">
        <f t="shared" si="1"/>
        <v>72</v>
      </c>
      <c r="B86" s="20" t="s">
        <v>53</v>
      </c>
      <c r="C86" s="21" t="s">
        <v>47</v>
      </c>
      <c r="D86" s="21" t="s">
        <v>203</v>
      </c>
      <c r="E86" s="22" t="s">
        <v>24</v>
      </c>
      <c r="F86" s="20"/>
      <c r="G86" s="20" t="s">
        <v>10</v>
      </c>
      <c r="H86" s="20">
        <v>3</v>
      </c>
      <c r="I86" s="23">
        <v>2.34</v>
      </c>
      <c r="J86" s="23">
        <f t="shared" si="2"/>
        <v>7.02</v>
      </c>
      <c r="K86" s="23"/>
      <c r="L86" s="23"/>
      <c r="M86" s="18" t="s">
        <v>66</v>
      </c>
      <c r="N86" s="24"/>
      <c r="O86" s="26"/>
      <c r="P86" s="80"/>
      <c r="Q86" s="81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</row>
    <row r="87" spans="1:182" s="1" customFormat="1" ht="40.5" x14ac:dyDescent="0.25">
      <c r="A87" s="19">
        <f t="shared" si="1"/>
        <v>73</v>
      </c>
      <c r="B87" s="20" t="s">
        <v>53</v>
      </c>
      <c r="C87" s="21" t="s">
        <v>47</v>
      </c>
      <c r="D87" s="21" t="s">
        <v>204</v>
      </c>
      <c r="E87" s="22" t="s">
        <v>24</v>
      </c>
      <c r="F87" s="20"/>
      <c r="G87" s="20" t="s">
        <v>10</v>
      </c>
      <c r="H87" s="20">
        <v>2</v>
      </c>
      <c r="I87" s="23">
        <v>9.6199999999999992</v>
      </c>
      <c r="J87" s="23">
        <f t="shared" si="2"/>
        <v>19.239999999999998</v>
      </c>
      <c r="K87" s="23"/>
      <c r="L87" s="23"/>
      <c r="M87" s="18" t="s">
        <v>66</v>
      </c>
      <c r="N87" s="24"/>
      <c r="O87" s="26"/>
      <c r="P87" s="80"/>
      <c r="Q87" s="8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</row>
    <row r="88" spans="1:182" s="1" customFormat="1" ht="40.5" x14ac:dyDescent="0.25">
      <c r="A88" s="19">
        <f t="shared" si="1"/>
        <v>74</v>
      </c>
      <c r="B88" s="20" t="s">
        <v>53</v>
      </c>
      <c r="C88" s="21" t="s">
        <v>47</v>
      </c>
      <c r="D88" s="21" t="s">
        <v>205</v>
      </c>
      <c r="E88" s="22" t="s">
        <v>24</v>
      </c>
      <c r="F88" s="20"/>
      <c r="G88" s="20" t="s">
        <v>10</v>
      </c>
      <c r="H88" s="20">
        <v>16</v>
      </c>
      <c r="I88" s="23">
        <v>2.34</v>
      </c>
      <c r="J88" s="23">
        <f t="shared" si="2"/>
        <v>37.44</v>
      </c>
      <c r="K88" s="23"/>
      <c r="L88" s="23"/>
      <c r="M88" s="18" t="s">
        <v>66</v>
      </c>
      <c r="N88" s="24"/>
      <c r="O88" s="26"/>
      <c r="P88" s="80"/>
      <c r="Q88" s="8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</row>
    <row r="89" spans="1:182" s="1" customFormat="1" ht="40.5" x14ac:dyDescent="0.25">
      <c r="A89" s="19">
        <f t="shared" si="1"/>
        <v>75</v>
      </c>
      <c r="B89" s="20" t="s">
        <v>53</v>
      </c>
      <c r="C89" s="21" t="s">
        <v>47</v>
      </c>
      <c r="D89" s="21" t="s">
        <v>206</v>
      </c>
      <c r="E89" s="22" t="s">
        <v>24</v>
      </c>
      <c r="F89" s="20"/>
      <c r="G89" s="20" t="s">
        <v>10</v>
      </c>
      <c r="H89" s="20">
        <v>2</v>
      </c>
      <c r="I89" s="23">
        <v>2.19</v>
      </c>
      <c r="J89" s="23">
        <f t="shared" si="2"/>
        <v>4.38</v>
      </c>
      <c r="K89" s="23"/>
      <c r="L89" s="23"/>
      <c r="M89" s="18" t="s">
        <v>66</v>
      </c>
      <c r="N89" s="24"/>
      <c r="O89" s="26"/>
      <c r="P89" s="80"/>
      <c r="Q89" s="8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</row>
    <row r="90" spans="1:182" s="1" customFormat="1" ht="40.5" x14ac:dyDescent="0.25">
      <c r="A90" s="19">
        <f t="shared" si="1"/>
        <v>76</v>
      </c>
      <c r="B90" s="20" t="s">
        <v>53</v>
      </c>
      <c r="C90" s="21" t="s">
        <v>47</v>
      </c>
      <c r="D90" s="21" t="s">
        <v>207</v>
      </c>
      <c r="E90" s="22" t="s">
        <v>24</v>
      </c>
      <c r="F90" s="20"/>
      <c r="G90" s="20" t="s">
        <v>10</v>
      </c>
      <c r="H90" s="20">
        <v>2</v>
      </c>
      <c r="I90" s="23">
        <v>1.31</v>
      </c>
      <c r="J90" s="23">
        <f t="shared" si="2"/>
        <v>2.62</v>
      </c>
      <c r="K90" s="23"/>
      <c r="L90" s="23"/>
      <c r="M90" s="18" t="s">
        <v>66</v>
      </c>
      <c r="N90" s="24"/>
      <c r="O90" s="26"/>
      <c r="P90" s="80"/>
      <c r="Q90" s="8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</row>
    <row r="91" spans="1:182" s="1" customFormat="1" ht="40.5" x14ac:dyDescent="0.25">
      <c r="A91" s="19">
        <f t="shared" si="1"/>
        <v>77</v>
      </c>
      <c r="B91" s="20" t="s">
        <v>53</v>
      </c>
      <c r="C91" s="21" t="s">
        <v>47</v>
      </c>
      <c r="D91" s="21" t="s">
        <v>208</v>
      </c>
      <c r="E91" s="22" t="s">
        <v>24</v>
      </c>
      <c r="F91" s="20"/>
      <c r="G91" s="20" t="s">
        <v>10</v>
      </c>
      <c r="H91" s="20">
        <v>1</v>
      </c>
      <c r="I91" s="23">
        <v>4.91</v>
      </c>
      <c r="J91" s="23">
        <f t="shared" si="2"/>
        <v>4.91</v>
      </c>
      <c r="K91" s="23"/>
      <c r="L91" s="23"/>
      <c r="M91" s="18" t="s">
        <v>66</v>
      </c>
      <c r="N91" s="24"/>
      <c r="O91" s="26"/>
      <c r="P91" s="80"/>
      <c r="Q91" s="8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</row>
    <row r="92" spans="1:182" s="1" customFormat="1" ht="40.5" x14ac:dyDescent="0.25">
      <c r="A92" s="19">
        <f t="shared" si="1"/>
        <v>78</v>
      </c>
      <c r="B92" s="20" t="s">
        <v>53</v>
      </c>
      <c r="C92" s="21" t="s">
        <v>47</v>
      </c>
      <c r="D92" s="21" t="s">
        <v>209</v>
      </c>
      <c r="E92" s="22" t="s">
        <v>24</v>
      </c>
      <c r="F92" s="20"/>
      <c r="G92" s="20" t="s">
        <v>10</v>
      </c>
      <c r="H92" s="20">
        <v>8</v>
      </c>
      <c r="I92" s="23">
        <v>1.33</v>
      </c>
      <c r="J92" s="23">
        <f t="shared" si="2"/>
        <v>10.64</v>
      </c>
      <c r="K92" s="23"/>
      <c r="L92" s="23"/>
      <c r="M92" s="18" t="s">
        <v>66</v>
      </c>
      <c r="N92" s="24"/>
      <c r="O92" s="26"/>
      <c r="P92" s="80"/>
      <c r="Q92" s="8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</row>
    <row r="93" spans="1:182" s="1" customFormat="1" ht="40.5" x14ac:dyDescent="0.25">
      <c r="A93" s="19">
        <f t="shared" si="1"/>
        <v>79</v>
      </c>
      <c r="B93" s="20" t="s">
        <v>210</v>
      </c>
      <c r="C93" s="21" t="s">
        <v>47</v>
      </c>
      <c r="D93" s="21" t="s">
        <v>211</v>
      </c>
      <c r="E93" s="22" t="s">
        <v>24</v>
      </c>
      <c r="F93" s="20"/>
      <c r="G93" s="20" t="s">
        <v>10</v>
      </c>
      <c r="H93" s="20">
        <v>3</v>
      </c>
      <c r="I93" s="23">
        <v>1.59</v>
      </c>
      <c r="J93" s="23">
        <f t="shared" si="2"/>
        <v>4.7700000000000005</v>
      </c>
      <c r="K93" s="23"/>
      <c r="L93" s="23"/>
      <c r="M93" s="18" t="s">
        <v>66</v>
      </c>
      <c r="N93" s="24"/>
      <c r="O93" s="26"/>
      <c r="P93" s="80"/>
      <c r="Q93" s="81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</row>
    <row r="94" spans="1:182" s="1" customFormat="1" ht="40.5" x14ac:dyDescent="0.25">
      <c r="A94" s="19">
        <f t="shared" si="1"/>
        <v>80</v>
      </c>
      <c r="B94" s="20" t="s">
        <v>210</v>
      </c>
      <c r="C94" s="21" t="s">
        <v>47</v>
      </c>
      <c r="D94" s="21" t="s">
        <v>212</v>
      </c>
      <c r="E94" s="22" t="s">
        <v>24</v>
      </c>
      <c r="F94" s="20"/>
      <c r="G94" s="20" t="s">
        <v>10</v>
      </c>
      <c r="H94" s="20">
        <v>2</v>
      </c>
      <c r="I94" s="23">
        <v>1.19</v>
      </c>
      <c r="J94" s="23">
        <f t="shared" si="2"/>
        <v>2.38</v>
      </c>
      <c r="K94" s="23"/>
      <c r="L94" s="23"/>
      <c r="M94" s="18" t="s">
        <v>66</v>
      </c>
      <c r="N94" s="24"/>
      <c r="O94" s="26"/>
      <c r="P94" s="80"/>
      <c r="Q94" s="8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</row>
    <row r="95" spans="1:182" s="1" customFormat="1" ht="40.5" x14ac:dyDescent="0.25">
      <c r="A95" s="19">
        <f t="shared" si="1"/>
        <v>81</v>
      </c>
      <c r="B95" s="20" t="s">
        <v>213</v>
      </c>
      <c r="C95" s="21" t="s">
        <v>47</v>
      </c>
      <c r="D95" s="21" t="s">
        <v>214</v>
      </c>
      <c r="E95" s="22" t="s">
        <v>24</v>
      </c>
      <c r="F95" s="20"/>
      <c r="G95" s="20" t="s">
        <v>10</v>
      </c>
      <c r="H95" s="20">
        <v>2</v>
      </c>
      <c r="I95" s="23">
        <v>2.5099999999999998</v>
      </c>
      <c r="J95" s="23">
        <f t="shared" si="2"/>
        <v>5.0199999999999996</v>
      </c>
      <c r="K95" s="23"/>
      <c r="L95" s="23"/>
      <c r="M95" s="18" t="s">
        <v>66</v>
      </c>
      <c r="N95" s="24"/>
      <c r="O95" s="26"/>
      <c r="P95" s="80"/>
      <c r="Q95" s="8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</row>
    <row r="96" spans="1:182" s="1" customFormat="1" ht="40.5" x14ac:dyDescent="0.25">
      <c r="A96" s="19">
        <f t="shared" si="1"/>
        <v>82</v>
      </c>
      <c r="B96" s="20" t="s">
        <v>213</v>
      </c>
      <c r="C96" s="21" t="s">
        <v>47</v>
      </c>
      <c r="D96" s="21" t="s">
        <v>215</v>
      </c>
      <c r="E96" s="22" t="s">
        <v>24</v>
      </c>
      <c r="F96" s="20"/>
      <c r="G96" s="20" t="s">
        <v>10</v>
      </c>
      <c r="H96" s="20">
        <v>2</v>
      </c>
      <c r="I96" s="23">
        <v>0.9</v>
      </c>
      <c r="J96" s="23">
        <f t="shared" si="2"/>
        <v>1.8</v>
      </c>
      <c r="K96" s="23"/>
      <c r="L96" s="23"/>
      <c r="M96" s="18" t="s">
        <v>66</v>
      </c>
      <c r="N96" s="24"/>
      <c r="O96" s="26"/>
      <c r="P96" s="80"/>
      <c r="Q96" s="8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</row>
    <row r="97" spans="1:182" s="1" customFormat="1" ht="40.5" x14ac:dyDescent="0.25">
      <c r="A97" s="19">
        <f t="shared" si="1"/>
        <v>83</v>
      </c>
      <c r="B97" s="20" t="s">
        <v>46</v>
      </c>
      <c r="C97" s="21" t="s">
        <v>47</v>
      </c>
      <c r="D97" s="21" t="s">
        <v>216</v>
      </c>
      <c r="E97" s="22" t="s">
        <v>24</v>
      </c>
      <c r="F97" s="20"/>
      <c r="G97" s="20" t="s">
        <v>10</v>
      </c>
      <c r="H97" s="20">
        <v>2</v>
      </c>
      <c r="I97" s="23">
        <v>2.52</v>
      </c>
      <c r="J97" s="23">
        <f t="shared" si="2"/>
        <v>5.04</v>
      </c>
      <c r="K97" s="23"/>
      <c r="L97" s="23"/>
      <c r="M97" s="18" t="s">
        <v>66</v>
      </c>
      <c r="N97" s="24"/>
      <c r="O97" s="26"/>
      <c r="P97" s="80"/>
      <c r="Q97" s="81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</row>
    <row r="98" spans="1:182" s="1" customFormat="1" ht="40.5" x14ac:dyDescent="0.25">
      <c r="A98" s="19">
        <f t="shared" si="1"/>
        <v>84</v>
      </c>
      <c r="B98" s="20" t="s">
        <v>46</v>
      </c>
      <c r="C98" s="21" t="s">
        <v>47</v>
      </c>
      <c r="D98" s="21" t="s">
        <v>217</v>
      </c>
      <c r="E98" s="22" t="s">
        <v>24</v>
      </c>
      <c r="F98" s="20"/>
      <c r="G98" s="20" t="s">
        <v>10</v>
      </c>
      <c r="H98" s="20">
        <v>2</v>
      </c>
      <c r="I98" s="23">
        <v>0.47</v>
      </c>
      <c r="J98" s="23">
        <f t="shared" si="2"/>
        <v>0.94</v>
      </c>
      <c r="K98" s="23"/>
      <c r="L98" s="23"/>
      <c r="M98" s="18" t="s">
        <v>66</v>
      </c>
      <c r="N98" s="24"/>
      <c r="O98" s="26"/>
      <c r="P98" s="80"/>
      <c r="Q98" s="81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</row>
    <row r="99" spans="1:182" s="1" customFormat="1" ht="40.5" x14ac:dyDescent="0.25">
      <c r="A99" s="19">
        <f t="shared" si="1"/>
        <v>85</v>
      </c>
      <c r="B99" s="20" t="s">
        <v>230</v>
      </c>
      <c r="C99" s="21" t="s">
        <v>49</v>
      </c>
      <c r="D99" s="21" t="s">
        <v>218</v>
      </c>
      <c r="E99" s="22" t="s">
        <v>21</v>
      </c>
      <c r="F99" s="20"/>
      <c r="G99" s="20" t="s">
        <v>18</v>
      </c>
      <c r="H99" s="20">
        <v>0.3</v>
      </c>
      <c r="I99" s="23">
        <v>2.4700000000000002</v>
      </c>
      <c r="J99" s="23">
        <f t="shared" si="2"/>
        <v>0.74099999999999999</v>
      </c>
      <c r="K99" s="23"/>
      <c r="L99" s="23"/>
      <c r="M99" s="18" t="s">
        <v>66</v>
      </c>
      <c r="N99" s="24"/>
      <c r="O99" s="26"/>
      <c r="P99" s="80"/>
      <c r="Q99" s="81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</row>
    <row r="100" spans="1:182" s="1" customFormat="1" ht="40.5" x14ac:dyDescent="0.25">
      <c r="A100" s="19">
        <f t="shared" si="1"/>
        <v>86</v>
      </c>
      <c r="B100" s="20" t="s">
        <v>229</v>
      </c>
      <c r="C100" s="21" t="s">
        <v>49</v>
      </c>
      <c r="D100" s="21" t="s">
        <v>219</v>
      </c>
      <c r="E100" s="22" t="s">
        <v>21</v>
      </c>
      <c r="F100" s="20"/>
      <c r="G100" s="20" t="s">
        <v>18</v>
      </c>
      <c r="H100" s="20">
        <v>1</v>
      </c>
      <c r="I100" s="23">
        <v>2.0099999999999998</v>
      </c>
      <c r="J100" s="23">
        <f t="shared" si="2"/>
        <v>2.0099999999999998</v>
      </c>
      <c r="K100" s="23"/>
      <c r="L100" s="23"/>
      <c r="M100" s="18" t="s">
        <v>66</v>
      </c>
      <c r="N100" s="24"/>
      <c r="O100" s="26"/>
      <c r="P100" s="80"/>
      <c r="Q100" s="8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</row>
    <row r="101" spans="1:182" s="1" customFormat="1" ht="40.5" x14ac:dyDescent="0.25">
      <c r="A101" s="19">
        <f t="shared" si="1"/>
        <v>87</v>
      </c>
      <c r="B101" s="20" t="s">
        <v>231</v>
      </c>
      <c r="C101" s="21" t="s">
        <v>49</v>
      </c>
      <c r="D101" s="21" t="s">
        <v>220</v>
      </c>
      <c r="E101" s="22" t="s">
        <v>21</v>
      </c>
      <c r="F101" s="20"/>
      <c r="G101" s="20" t="s">
        <v>18</v>
      </c>
      <c r="H101" s="20">
        <v>0.6</v>
      </c>
      <c r="I101" s="23">
        <v>0.28000000000000003</v>
      </c>
      <c r="J101" s="23">
        <f t="shared" si="2"/>
        <v>0.16800000000000001</v>
      </c>
      <c r="K101" s="23"/>
      <c r="L101" s="23"/>
      <c r="M101" s="18" t="s">
        <v>66</v>
      </c>
      <c r="N101" s="24"/>
      <c r="O101" s="26"/>
      <c r="P101" s="80"/>
      <c r="Q101" s="8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</row>
    <row r="102" spans="1:182" s="1" customFormat="1" ht="41.25" thickBot="1" x14ac:dyDescent="0.3">
      <c r="A102" s="19">
        <f t="shared" si="1"/>
        <v>88</v>
      </c>
      <c r="B102" s="20" t="s">
        <v>221</v>
      </c>
      <c r="C102" s="21" t="s">
        <v>52</v>
      </c>
      <c r="D102" s="21" t="s">
        <v>222</v>
      </c>
      <c r="E102" s="22" t="s">
        <v>223</v>
      </c>
      <c r="F102" s="20"/>
      <c r="G102" s="20" t="s">
        <v>10</v>
      </c>
      <c r="H102" s="20">
        <v>2</v>
      </c>
      <c r="I102" s="23">
        <v>0.04</v>
      </c>
      <c r="J102" s="23">
        <f t="shared" si="2"/>
        <v>0.08</v>
      </c>
      <c r="K102" s="23"/>
      <c r="L102" s="23"/>
      <c r="M102" s="18" t="s">
        <v>66</v>
      </c>
      <c r="N102" s="24"/>
      <c r="O102" s="26"/>
      <c r="P102" s="80"/>
      <c r="Q102" s="81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</row>
    <row r="103" spans="1:182" s="14" customFormat="1" ht="24" thickBot="1" x14ac:dyDescent="0.4">
      <c r="A103" s="68" t="s">
        <v>67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17">
        <f>SUM(L15:L102)</f>
        <v>0</v>
      </c>
      <c r="M103" s="68"/>
      <c r="N103" s="68"/>
      <c r="O103" s="68"/>
      <c r="P103" s="68"/>
      <c r="Q103" s="68"/>
      <c r="FZ103" s="15"/>
    </row>
    <row r="104" spans="1:182" ht="20.25" x14ac:dyDescent="0.3">
      <c r="B104" s="7"/>
      <c r="C104" s="8"/>
      <c r="D104" s="8"/>
      <c r="E104" s="9"/>
      <c r="F104" s="10"/>
      <c r="G104" s="8"/>
      <c r="H104" s="8"/>
      <c r="I104" s="8"/>
      <c r="J104" s="8"/>
      <c r="K104" s="8"/>
      <c r="L104" s="8"/>
      <c r="M104" s="8"/>
    </row>
    <row r="105" spans="1:182" s="6" customFormat="1" ht="50.1" customHeight="1" x14ac:dyDescent="0.35">
      <c r="A105" s="54"/>
      <c r="B105" s="66" t="s">
        <v>76</v>
      </c>
      <c r="C105" s="66"/>
      <c r="D105" s="66"/>
      <c r="E105" s="66"/>
      <c r="F105" s="66"/>
      <c r="G105" s="55"/>
      <c r="H105" s="55"/>
      <c r="I105" s="55"/>
      <c r="J105" s="56"/>
      <c r="K105" s="67" t="s">
        <v>77</v>
      </c>
      <c r="L105" s="67"/>
      <c r="M105" s="57"/>
      <c r="R105" s="58"/>
    </row>
    <row r="106" spans="1:182" s="6" customFormat="1" ht="30" customHeight="1" x14ac:dyDescent="0.35">
      <c r="A106" s="13"/>
      <c r="B106" s="66"/>
      <c r="C106" s="66"/>
      <c r="D106" s="59"/>
      <c r="E106" s="59"/>
      <c r="F106" s="16"/>
      <c r="G106" s="16"/>
      <c r="H106" s="16"/>
      <c r="I106" s="16"/>
      <c r="J106" s="56"/>
      <c r="K106" s="60"/>
      <c r="L106" s="61"/>
      <c r="M106" s="57"/>
      <c r="R106" s="58"/>
    </row>
    <row r="107" spans="1:182" s="6" customFormat="1" ht="50.1" customHeight="1" x14ac:dyDescent="0.45">
      <c r="B107" s="66" t="s">
        <v>78</v>
      </c>
      <c r="C107" s="66"/>
      <c r="D107" s="66"/>
      <c r="E107" s="66"/>
      <c r="F107" s="66"/>
      <c r="G107" s="62"/>
      <c r="H107" s="62"/>
      <c r="I107" s="62"/>
      <c r="J107" s="56"/>
      <c r="K107" s="67" t="s">
        <v>79</v>
      </c>
      <c r="L107" s="67"/>
      <c r="M107" s="12"/>
      <c r="R107" s="63"/>
    </row>
    <row r="108" spans="1:182" s="6" customFormat="1" ht="30" customHeight="1" x14ac:dyDescent="0.45">
      <c r="B108" s="64"/>
      <c r="C108" s="64"/>
      <c r="D108" s="59"/>
      <c r="E108" s="59"/>
      <c r="F108" s="16"/>
      <c r="G108" s="16"/>
      <c r="H108" s="16"/>
      <c r="I108" s="16"/>
      <c r="J108" s="56"/>
      <c r="K108" s="60"/>
      <c r="L108" s="61"/>
      <c r="M108" s="12"/>
      <c r="R108" s="63"/>
    </row>
    <row r="109" spans="1:182" s="6" customFormat="1" ht="50.1" customHeight="1" x14ac:dyDescent="0.45">
      <c r="B109" s="66" t="s">
        <v>80</v>
      </c>
      <c r="C109" s="66"/>
      <c r="D109" s="66"/>
      <c r="E109" s="66"/>
      <c r="F109" s="66"/>
      <c r="G109" s="62"/>
      <c r="H109" s="62"/>
      <c r="I109" s="62"/>
      <c r="J109" s="56"/>
      <c r="K109" s="67" t="s">
        <v>81</v>
      </c>
      <c r="L109" s="67"/>
      <c r="M109" s="12"/>
      <c r="R109" s="63"/>
    </row>
    <row r="110" spans="1:182" s="6" customFormat="1" ht="30" customHeight="1" x14ac:dyDescent="0.45">
      <c r="B110" s="64"/>
      <c r="C110" s="64"/>
      <c r="D110" s="59"/>
      <c r="E110" s="59"/>
      <c r="F110" s="16"/>
      <c r="G110" s="16"/>
      <c r="H110" s="16"/>
      <c r="I110" s="16"/>
      <c r="J110" s="56"/>
      <c r="K110" s="60"/>
      <c r="L110" s="61"/>
      <c r="M110" s="12"/>
      <c r="R110" s="63"/>
    </row>
    <row r="111" spans="1:182" s="6" customFormat="1" ht="50.1" customHeight="1" x14ac:dyDescent="0.45">
      <c r="B111" s="66" t="s">
        <v>239</v>
      </c>
      <c r="C111" s="66"/>
      <c r="D111" s="66"/>
      <c r="E111" s="66"/>
      <c r="F111" s="66"/>
      <c r="G111" s="62"/>
      <c r="H111" s="62"/>
      <c r="I111" s="62"/>
      <c r="J111" s="56"/>
      <c r="K111" s="67" t="s">
        <v>240</v>
      </c>
      <c r="L111" s="67"/>
      <c r="M111" s="12"/>
      <c r="R111" s="63"/>
    </row>
    <row r="112" spans="1:182" s="6" customFormat="1" ht="30" customHeight="1" x14ac:dyDescent="0.45">
      <c r="B112" s="66"/>
      <c r="C112" s="66"/>
      <c r="D112" s="59"/>
      <c r="E112" s="59"/>
      <c r="F112" s="16"/>
      <c r="G112" s="16"/>
      <c r="H112" s="16"/>
      <c r="I112" s="16"/>
      <c r="J112" s="56"/>
      <c r="K112" s="60"/>
      <c r="L112" s="61"/>
      <c r="M112" s="12"/>
      <c r="R112" s="63"/>
    </row>
    <row r="113" spans="2:13" s="6" customFormat="1" ht="50.1" customHeight="1" x14ac:dyDescent="0.35">
      <c r="B113" s="66" t="s">
        <v>82</v>
      </c>
      <c r="C113" s="66"/>
      <c r="D113" s="66"/>
      <c r="E113" s="66"/>
      <c r="F113" s="66"/>
      <c r="G113" s="62"/>
      <c r="H113" s="62"/>
      <c r="I113" s="62"/>
      <c r="J113" s="56"/>
      <c r="K113" s="67" t="s">
        <v>83</v>
      </c>
      <c r="L113" s="67"/>
      <c r="M113" s="12"/>
    </row>
    <row r="114" spans="2:13" s="6" customFormat="1" ht="30" customHeight="1" x14ac:dyDescent="0.35">
      <c r="B114" s="66"/>
      <c r="C114" s="66"/>
      <c r="D114" s="59"/>
      <c r="E114" s="59"/>
      <c r="F114" s="16"/>
      <c r="G114" s="16"/>
      <c r="H114" s="16"/>
      <c r="I114" s="16"/>
      <c r="J114" s="56"/>
      <c r="K114" s="60"/>
      <c r="L114" s="61"/>
      <c r="M114" s="12"/>
    </row>
    <row r="115" spans="2:13" s="6" customFormat="1" ht="50.1" customHeight="1" x14ac:dyDescent="0.35">
      <c r="B115" s="66" t="s">
        <v>84</v>
      </c>
      <c r="C115" s="66"/>
      <c r="D115" s="66"/>
      <c r="E115" s="66"/>
      <c r="F115" s="66"/>
      <c r="G115" s="62"/>
      <c r="H115" s="62"/>
      <c r="I115" s="62"/>
      <c r="J115" s="56"/>
      <c r="K115" s="67" t="s">
        <v>85</v>
      </c>
      <c r="L115" s="67"/>
      <c r="M115" s="12"/>
    </row>
  </sheetData>
  <autoFilter ref="A13:P103"/>
  <mergeCells count="30">
    <mergeCell ref="B113:F113"/>
    <mergeCell ref="K113:L113"/>
    <mergeCell ref="B114:C114"/>
    <mergeCell ref="B115:F115"/>
    <mergeCell ref="K115:L115"/>
    <mergeCell ref="M103:Q103"/>
    <mergeCell ref="N1:Q4"/>
    <mergeCell ref="A5:D5"/>
    <mergeCell ref="N5:Q5"/>
    <mergeCell ref="S5:U5"/>
    <mergeCell ref="A6:F6"/>
    <mergeCell ref="N6:Q6"/>
    <mergeCell ref="A7:Q7"/>
    <mergeCell ref="A8:P8"/>
    <mergeCell ref="A9:Q9"/>
    <mergeCell ref="A10:Q10"/>
    <mergeCell ref="A11:P11"/>
    <mergeCell ref="P15:P102"/>
    <mergeCell ref="Q15:Q102"/>
    <mergeCell ref="A103:K103"/>
    <mergeCell ref="B105:F105"/>
    <mergeCell ref="K105:L105"/>
    <mergeCell ref="B106:C106"/>
    <mergeCell ref="B107:F107"/>
    <mergeCell ref="K107:L107"/>
    <mergeCell ref="B109:F109"/>
    <mergeCell ref="K109:L109"/>
    <mergeCell ref="B111:F111"/>
    <mergeCell ref="K111:L111"/>
    <mergeCell ref="B112:C112"/>
  </mergeCells>
  <printOptions horizontalCentered="1"/>
  <pageMargins left="0.19685039370078741" right="0.19685039370078741" top="0.78740157480314965" bottom="0.39370078740157483" header="0" footer="0.19685039370078741"/>
  <pageSetup paperSize="9" scale="37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Дмитрий Геннадьевич</dc:creator>
  <cp:lastModifiedBy>Ибрагимова Диана Рашидовна</cp:lastModifiedBy>
  <cp:lastPrinted>2018-09-21T10:22:27Z</cp:lastPrinted>
  <dcterms:created xsi:type="dcterms:W3CDTF">2018-08-01T03:16:52Z</dcterms:created>
  <dcterms:modified xsi:type="dcterms:W3CDTF">2018-10-02T14:31:36Z</dcterms:modified>
</cp:coreProperties>
</file>