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нергопроект\Еремеев\Мои документы\БЕРЕЗОВСКАЯ ГРЭС\ВОССТАНОВЛЕНИЕ 3-го БЛОКА\восстановление блока №3\КОТЕЛ П-67\ЗиО\дс7\трубы\уведомление\"/>
    </mc:Choice>
  </mc:AlternateContent>
  <bookViews>
    <workbookView xWindow="0" yWindow="0" windowWidth="28800" windowHeight="10815"/>
  </bookViews>
  <sheets>
    <sheet name="Лист1" sheetId="4" r:id="rId1"/>
  </sheets>
  <definedNames>
    <definedName name="_xlnm._FilterDatabase" localSheetId="0" hidden="1">Лист1!$A$5:$K$38</definedName>
    <definedName name="_xlnm.Print_Area" localSheetId="0">Лист1!$A$1:$Q$41</definedName>
  </definedNames>
  <calcPr calcId="152511"/>
</workbook>
</file>

<file path=xl/calcChain.xml><?xml version="1.0" encoding="utf-8"?>
<calcChain xmlns="http://schemas.openxmlformats.org/spreadsheetml/2006/main">
  <c r="K38" i="4" l="1"/>
  <c r="J38" i="4"/>
  <c r="F7" i="4"/>
  <c r="F8" i="4"/>
  <c r="F9" i="4"/>
  <c r="F10" i="4"/>
  <c r="F12" i="4"/>
  <c r="F13" i="4"/>
  <c r="F14" i="4"/>
  <c r="F15" i="4"/>
  <c r="F16" i="4"/>
  <c r="F18" i="4"/>
  <c r="F19" i="4"/>
  <c r="F20" i="4"/>
  <c r="F21" i="4"/>
  <c r="F24" i="4"/>
  <c r="F26" i="4"/>
  <c r="F27" i="4"/>
  <c r="F28" i="4"/>
  <c r="F29" i="4"/>
  <c r="F30" i="4"/>
  <c r="F32" i="4"/>
  <c r="G38" i="4"/>
  <c r="I38" i="4"/>
  <c r="K8" i="4" l="1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K7" i="4"/>
  <c r="J7" i="4"/>
</calcChain>
</file>

<file path=xl/sharedStrings.xml><?xml version="1.0" encoding="utf-8"?>
<sst xmlns="http://schemas.openxmlformats.org/spreadsheetml/2006/main" count="137" uniqueCount="46">
  <si>
    <t>ИТОГО:</t>
  </si>
  <si>
    <t>Наименование</t>
  </si>
  <si>
    <t xml:space="preserve">Марка, 
типо-
размер
</t>
  </si>
  <si>
    <t xml:space="preserve">Ед.
 изм.
</t>
  </si>
  <si>
    <t>№ поз.</t>
  </si>
  <si>
    <t>Количество</t>
  </si>
  <si>
    <t>Обозначение документа</t>
  </si>
  <si>
    <t>15Х1М1Ф</t>
  </si>
  <si>
    <t>12Х1МФ</t>
  </si>
  <si>
    <t>15Х1МФ</t>
  </si>
  <si>
    <t>м/п</t>
  </si>
  <si>
    <t>ТУ-14-3Р-55-2001</t>
  </si>
  <si>
    <t>Труба стальная Г 325х38 - 12Х1МФ</t>
  </si>
  <si>
    <t>Труба стальная Г 245х28 - 12Х1МФ</t>
  </si>
  <si>
    <t>Труба стальная Г 168х20 - 12Х1МФ</t>
  </si>
  <si>
    <t>Труба стальная Г 168х28 - 12Х1МФ</t>
  </si>
  <si>
    <t>Труба стальная Г 194х30 - 12Х1МФ</t>
  </si>
  <si>
    <t>Труба стальная Г 219х28 - 12Х1МФ</t>
  </si>
  <si>
    <t>Труба стальная Г 245х34 - 12Х1МФ</t>
  </si>
  <si>
    <t>Труба стальная Г 273х11 - 12Х1МФ</t>
  </si>
  <si>
    <t>Труба стальная Г 273х30 - 12Х1МФ</t>
  </si>
  <si>
    <t>Труба стальная Г 273х36 - 12Х1МФ</t>
  </si>
  <si>
    <t>Труба стальная Г 273х45 - 12Х1МФ</t>
  </si>
  <si>
    <t>Труба стальная Г 290х40 - 12Х1МФ</t>
  </si>
  <si>
    <t>Труба стальная Г 325х40 - 12Х1МФ</t>
  </si>
  <si>
    <t>Труба стальная Г 377х40 - 12Х1МФ</t>
  </si>
  <si>
    <t>Труба стальная Г 426х17 - 12Х1МФ</t>
  </si>
  <si>
    <t>Труба стальная Г 426х20 - 12Х1МФ</t>
  </si>
  <si>
    <t>Труба стальная Г 426х50 - 15Х1М1Ф</t>
  </si>
  <si>
    <t>Труба стальная Г 465х16 - 12Х1МФ</t>
  </si>
  <si>
    <t>Труба стальная Г 465х19 - 12Х1МФ</t>
  </si>
  <si>
    <t>Труба 108х14 12Х1МФ</t>
  </si>
  <si>
    <t>Труба 133х16 12Х1МФ</t>
  </si>
  <si>
    <t>Труба стальная Г 426х60-15Х1М1Ф</t>
  </si>
  <si>
    <t>Труба стальная Г 465х75 - 15Х1М1Ф</t>
  </si>
  <si>
    <t>Труба 76х13 12Х1МФ</t>
  </si>
  <si>
    <t>Труба 194х26 - 12Х1МФ</t>
  </si>
  <si>
    <t>Труба стальная Г 194х22 - 12Х1МФ *</t>
  </si>
  <si>
    <t>Труба стальная Г 273х32 - 12Х1МФ**</t>
  </si>
  <si>
    <t>Масса, тн (справочно)</t>
  </si>
  <si>
    <t>Труба стальная Г 273х50 - 15Х1М1Ф</t>
  </si>
  <si>
    <t>Труба стальная Г 299х60 - 12Х1МФ</t>
  </si>
  <si>
    <t>Труба стальная Г 465х22 - 12Х1МФ</t>
  </si>
  <si>
    <t>Труба стальная 194х26 - 15ГС</t>
  </si>
  <si>
    <t>15ГС</t>
  </si>
  <si>
    <t>Спецификация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</si>
</sst>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₽&quot;"/>
    <numFmt numFmtId="166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49" fontId="9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showWhiteSpace="0" view="pageBreakPreview" zoomScale="40" zoomScaleNormal="40" zoomScaleSheetLayoutView="40" zoomScalePageLayoutView="60" workbookViewId="0">
      <selection activeCell="A4" sqref="A4"/>
    </sheetView>
  </sheetViews>
  <sheetFormatPr defaultColWidth="9.140625" defaultRowHeight="14.25" x14ac:dyDescent="0.2"/>
  <cols>
    <col min="1" max="1" width="8.7109375" style="2" customWidth="1"/>
    <col min="2" max="2" width="78.5703125" style="1" customWidth="1"/>
    <col min="3" max="3" width="17.5703125" style="1" customWidth="1"/>
    <col min="4" max="4" width="35.28515625" style="1" customWidth="1"/>
    <col min="5" max="5" width="12.85546875" style="1" customWidth="1"/>
    <col min="6" max="7" width="26.140625" style="1" hidden="1" customWidth="1"/>
    <col min="8" max="8" width="21.85546875" style="1" hidden="1" customWidth="1"/>
    <col min="9" max="9" width="30.42578125" style="1" hidden="1" customWidth="1"/>
    <col min="10" max="11" width="30.42578125" style="1" customWidth="1"/>
    <col min="12" max="16384" width="9.140625" style="1"/>
  </cols>
  <sheetData>
    <row r="1" spans="1:19" ht="33" customHeight="1" x14ac:dyDescent="0.35">
      <c r="A1" s="4"/>
      <c r="B1" s="4"/>
      <c r="C1" s="5"/>
      <c r="D1" s="5"/>
      <c r="E1" s="5"/>
      <c r="F1" s="5"/>
      <c r="G1" s="5"/>
      <c r="H1" s="5"/>
      <c r="I1" s="5"/>
      <c r="J1" s="5"/>
      <c r="K1" s="5"/>
    </row>
    <row r="2" spans="1:19" ht="33.75" customHeight="1" x14ac:dyDescent="0.3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  <c r="S2" s="3"/>
    </row>
    <row r="3" spans="1:19" ht="61.5" customHeight="1" thickBot="1" x14ac:dyDescent="0.25">
      <c r="A3" s="28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7"/>
      <c r="M3" s="27"/>
      <c r="N3" s="27"/>
      <c r="O3" s="27"/>
      <c r="P3" s="27"/>
      <c r="Q3" s="27"/>
      <c r="R3" s="27"/>
      <c r="S3" s="27"/>
    </row>
    <row r="4" spans="1:19" ht="74.25" customHeight="1" thickBot="1" x14ac:dyDescent="0.35">
      <c r="A4" s="16"/>
      <c r="B4" s="16"/>
      <c r="C4" s="16"/>
      <c r="D4" s="16"/>
      <c r="E4" s="16"/>
      <c r="F4" s="25"/>
      <c r="G4" s="31"/>
      <c r="H4" s="26"/>
      <c r="I4" s="30"/>
      <c r="J4" s="29"/>
      <c r="K4" s="29"/>
      <c r="L4" s="3"/>
      <c r="M4" s="3"/>
      <c r="N4" s="3"/>
      <c r="O4" s="3"/>
      <c r="P4" s="3"/>
      <c r="Q4" s="3"/>
      <c r="R4" s="3"/>
      <c r="S4" s="3"/>
    </row>
    <row r="5" spans="1:19" ht="116.25" customHeight="1" thickBot="1" x14ac:dyDescent="0.25">
      <c r="A5" s="6" t="s">
        <v>4</v>
      </c>
      <c r="B5" s="7" t="s">
        <v>1</v>
      </c>
      <c r="C5" s="7" t="s">
        <v>2</v>
      </c>
      <c r="D5" s="7" t="s">
        <v>6</v>
      </c>
      <c r="E5" s="7" t="s">
        <v>3</v>
      </c>
      <c r="F5" s="7" t="s">
        <v>5</v>
      </c>
      <c r="G5" s="7" t="s">
        <v>39</v>
      </c>
      <c r="H5" s="7" t="s">
        <v>5</v>
      </c>
      <c r="I5" s="7" t="s">
        <v>39</v>
      </c>
      <c r="J5" s="7" t="s">
        <v>5</v>
      </c>
      <c r="K5" s="7" t="s">
        <v>39</v>
      </c>
      <c r="L5" s="3"/>
      <c r="M5" s="3"/>
      <c r="N5" s="3"/>
      <c r="O5" s="3"/>
      <c r="P5" s="3"/>
      <c r="Q5" s="3"/>
      <c r="R5" s="3"/>
      <c r="S5" s="3"/>
    </row>
    <row r="6" spans="1:19" ht="27" customHeight="1" x14ac:dyDescent="0.2">
      <c r="A6" s="12">
        <v>1</v>
      </c>
      <c r="B6" s="12">
        <v>3</v>
      </c>
      <c r="C6" s="12">
        <v>4</v>
      </c>
      <c r="D6" s="12">
        <v>6</v>
      </c>
      <c r="E6" s="12">
        <v>7</v>
      </c>
      <c r="F6" s="12">
        <v>8</v>
      </c>
      <c r="G6" s="12">
        <v>9</v>
      </c>
      <c r="H6" s="12">
        <v>10</v>
      </c>
      <c r="I6" s="12">
        <v>11</v>
      </c>
      <c r="J6" s="12"/>
      <c r="K6" s="12"/>
    </row>
    <row r="7" spans="1:19" ht="54.75" customHeight="1" x14ac:dyDescent="0.2">
      <c r="A7" s="32">
        <v>1</v>
      </c>
      <c r="B7" s="14" t="s">
        <v>35</v>
      </c>
      <c r="C7" s="18" t="s">
        <v>8</v>
      </c>
      <c r="D7" s="20" t="s">
        <v>11</v>
      </c>
      <c r="E7" s="24" t="s">
        <v>10</v>
      </c>
      <c r="F7" s="24">
        <f>G7/(I7/H7)</f>
        <v>0.70972886762360454</v>
      </c>
      <c r="G7" s="24">
        <v>1.3350000000000001E-2</v>
      </c>
      <c r="H7" s="33">
        <v>3</v>
      </c>
      <c r="I7" s="24">
        <v>5.6430000000000001E-2</v>
      </c>
      <c r="J7" s="24">
        <f>F7+H7</f>
        <v>3.7097288676236047</v>
      </c>
      <c r="K7" s="24">
        <f>G7+I7</f>
        <v>6.9780000000000009E-2</v>
      </c>
    </row>
    <row r="8" spans="1:19" ht="54.75" customHeight="1" x14ac:dyDescent="0.2">
      <c r="A8" s="32">
        <v>2</v>
      </c>
      <c r="B8" s="14" t="s">
        <v>31</v>
      </c>
      <c r="C8" s="18" t="s">
        <v>8</v>
      </c>
      <c r="D8" s="20" t="s">
        <v>11</v>
      </c>
      <c r="E8" s="24" t="s">
        <v>10</v>
      </c>
      <c r="F8" s="24">
        <f>G8/(I8/H8)</f>
        <v>104.18103605187498</v>
      </c>
      <c r="G8" s="24">
        <v>3.3578937</v>
      </c>
      <c r="H8" s="33">
        <v>5</v>
      </c>
      <c r="I8" s="24">
        <v>0.16115666666666667</v>
      </c>
      <c r="J8" s="24">
        <f>F8+H8</f>
        <v>109.18103605187498</v>
      </c>
      <c r="K8" s="24">
        <f>G8+I8</f>
        <v>3.5190503666666668</v>
      </c>
    </row>
    <row r="9" spans="1:19" ht="54.75" customHeight="1" x14ac:dyDescent="0.2">
      <c r="A9" s="32">
        <v>3</v>
      </c>
      <c r="B9" s="14" t="s">
        <v>32</v>
      </c>
      <c r="C9" s="18" t="s">
        <v>8</v>
      </c>
      <c r="D9" s="20" t="s">
        <v>11</v>
      </c>
      <c r="E9" s="24" t="s">
        <v>10</v>
      </c>
      <c r="F9" s="24">
        <f>G9/(I9/H9)</f>
        <v>9.6361970817247915</v>
      </c>
      <c r="G9" s="24">
        <v>0.44180999999999998</v>
      </c>
      <c r="H9" s="33">
        <v>3</v>
      </c>
      <c r="I9" s="24">
        <v>0.137547</v>
      </c>
      <c r="J9" s="24">
        <f>F9+H9</f>
        <v>12.636197081724792</v>
      </c>
      <c r="K9" s="24">
        <f>G9+I9</f>
        <v>0.57935700000000001</v>
      </c>
    </row>
    <row r="10" spans="1:19" ht="54.75" customHeight="1" x14ac:dyDescent="0.2">
      <c r="A10" s="32">
        <v>4</v>
      </c>
      <c r="B10" s="14" t="s">
        <v>14</v>
      </c>
      <c r="C10" s="18" t="s">
        <v>8</v>
      </c>
      <c r="D10" s="20" t="s">
        <v>11</v>
      </c>
      <c r="E10" s="24" t="s">
        <v>10</v>
      </c>
      <c r="F10" s="24">
        <f>G10/(I10/H10)</f>
        <v>9.8492330611344077</v>
      </c>
      <c r="G10" s="24">
        <v>0.71403000000000005</v>
      </c>
      <c r="H10" s="33">
        <v>3</v>
      </c>
      <c r="I10" s="24">
        <v>0.21748800000000001</v>
      </c>
      <c r="J10" s="24">
        <f>F10+H10</f>
        <v>12.849233061134408</v>
      </c>
      <c r="K10" s="24">
        <f>G10+I10</f>
        <v>0.93151800000000007</v>
      </c>
    </row>
    <row r="11" spans="1:19" ht="54.75" customHeight="1" x14ac:dyDescent="0.2">
      <c r="A11" s="32">
        <v>5</v>
      </c>
      <c r="B11" s="14" t="s">
        <v>15</v>
      </c>
      <c r="C11" s="18" t="s">
        <v>8</v>
      </c>
      <c r="D11" s="20" t="s">
        <v>11</v>
      </c>
      <c r="E11" s="24" t="s">
        <v>10</v>
      </c>
      <c r="F11" s="24"/>
      <c r="G11" s="24"/>
      <c r="H11" s="33">
        <v>3</v>
      </c>
      <c r="I11" s="24">
        <v>0.28800000000000003</v>
      </c>
      <c r="J11" s="24">
        <f>F11+H11</f>
        <v>3</v>
      </c>
      <c r="K11" s="24">
        <f>G11+I11</f>
        <v>0.28800000000000003</v>
      </c>
    </row>
    <row r="12" spans="1:19" ht="54.75" customHeight="1" x14ac:dyDescent="0.2">
      <c r="A12" s="32">
        <v>6</v>
      </c>
      <c r="B12" s="15" t="s">
        <v>37</v>
      </c>
      <c r="C12" s="18" t="s">
        <v>8</v>
      </c>
      <c r="D12" s="20" t="s">
        <v>11</v>
      </c>
      <c r="E12" s="24" t="s">
        <v>10</v>
      </c>
      <c r="F12" s="24">
        <f>G12/(I12/H12)</f>
        <v>3.3149886694723212</v>
      </c>
      <c r="G12" s="24">
        <v>0.30719999999999997</v>
      </c>
      <c r="H12" s="33">
        <v>3</v>
      </c>
      <c r="I12" s="24">
        <v>0.27800999999999998</v>
      </c>
      <c r="J12" s="24">
        <f>F12+H12</f>
        <v>6.3149886694723207</v>
      </c>
      <c r="K12" s="24">
        <f>G12+I12</f>
        <v>0.58521000000000001</v>
      </c>
    </row>
    <row r="13" spans="1:19" ht="54.75" customHeight="1" x14ac:dyDescent="0.2">
      <c r="A13" s="32"/>
      <c r="B13" s="15" t="s">
        <v>36</v>
      </c>
      <c r="C13" s="18" t="s">
        <v>8</v>
      </c>
      <c r="D13" s="20" t="s">
        <v>11</v>
      </c>
      <c r="E13" s="24" t="s">
        <v>10</v>
      </c>
      <c r="F13" s="24">
        <f>G13/0.1007</f>
        <v>6.7051638530287985</v>
      </c>
      <c r="G13" s="24">
        <v>0.67520999999999998</v>
      </c>
      <c r="H13" s="33"/>
      <c r="I13" s="24"/>
      <c r="J13" s="24">
        <f>F13+H13</f>
        <v>6.7051638530287985</v>
      </c>
      <c r="K13" s="24">
        <f>G13+I13</f>
        <v>0.67520999999999998</v>
      </c>
    </row>
    <row r="14" spans="1:19" ht="54.75" customHeight="1" x14ac:dyDescent="0.2">
      <c r="A14" s="32">
        <v>7</v>
      </c>
      <c r="B14" s="15" t="s">
        <v>16</v>
      </c>
      <c r="C14" s="18" t="s">
        <v>8</v>
      </c>
      <c r="D14" s="20" t="s">
        <v>11</v>
      </c>
      <c r="E14" s="24" t="s">
        <v>10</v>
      </c>
      <c r="F14" s="24">
        <f>G14/(I14/H14)</f>
        <v>18.620912863070537</v>
      </c>
      <c r="G14" s="24">
        <v>2.2438199999999999</v>
      </c>
      <c r="H14" s="33">
        <v>3</v>
      </c>
      <c r="I14" s="24">
        <v>0.36150000000000004</v>
      </c>
      <c r="J14" s="24">
        <f>F14+H14</f>
        <v>21.620912863070537</v>
      </c>
      <c r="K14" s="24">
        <f>G14+I14</f>
        <v>2.6053199999999999</v>
      </c>
    </row>
    <row r="15" spans="1:19" ht="54.75" customHeight="1" x14ac:dyDescent="0.2">
      <c r="A15" s="32">
        <v>8</v>
      </c>
      <c r="B15" s="15" t="s">
        <v>17</v>
      </c>
      <c r="C15" s="18" t="s">
        <v>8</v>
      </c>
      <c r="D15" s="20" t="s">
        <v>11</v>
      </c>
      <c r="E15" s="24" t="s">
        <v>10</v>
      </c>
      <c r="F15" s="24">
        <f>G15/(I15/H15)</f>
        <v>9.7490603514132932</v>
      </c>
      <c r="G15" s="24">
        <v>1.276152</v>
      </c>
      <c r="H15" s="33">
        <v>3</v>
      </c>
      <c r="I15" s="24">
        <v>0.39269999999999994</v>
      </c>
      <c r="J15" s="24">
        <f>F15+H15</f>
        <v>12.749060351413293</v>
      </c>
      <c r="K15" s="24">
        <f>G15+I15</f>
        <v>1.6688519999999998</v>
      </c>
    </row>
    <row r="16" spans="1:19" ht="54.75" customHeight="1" x14ac:dyDescent="0.2">
      <c r="A16" s="32">
        <v>9</v>
      </c>
      <c r="B16" s="15" t="s">
        <v>13</v>
      </c>
      <c r="C16" s="18" t="s">
        <v>8</v>
      </c>
      <c r="D16" s="20" t="s">
        <v>11</v>
      </c>
      <c r="E16" s="24" t="s">
        <v>10</v>
      </c>
      <c r="F16" s="24">
        <f>G16/(I16/H16)</f>
        <v>3.4215725806451616</v>
      </c>
      <c r="G16" s="24">
        <v>0.50912999999999997</v>
      </c>
      <c r="H16" s="33">
        <v>3</v>
      </c>
      <c r="I16" s="24">
        <v>0.44639999999999996</v>
      </c>
      <c r="J16" s="24">
        <f>F16+H16</f>
        <v>6.4215725806451616</v>
      </c>
      <c r="K16" s="24">
        <f>G16+I16</f>
        <v>0.95552999999999999</v>
      </c>
    </row>
    <row r="17" spans="1:11" ht="54.75" customHeight="1" x14ac:dyDescent="0.2">
      <c r="A17" s="32">
        <v>10</v>
      </c>
      <c r="B17" s="15" t="s">
        <v>18</v>
      </c>
      <c r="C17" s="18" t="s">
        <v>8</v>
      </c>
      <c r="D17" s="20" t="s">
        <v>11</v>
      </c>
      <c r="E17" s="24" t="s">
        <v>10</v>
      </c>
      <c r="F17" s="24"/>
      <c r="G17" s="24"/>
      <c r="H17" s="33">
        <v>3</v>
      </c>
      <c r="I17" s="24">
        <v>0.52710000000000001</v>
      </c>
      <c r="J17" s="24">
        <f>F17+H17</f>
        <v>3</v>
      </c>
      <c r="K17" s="24">
        <f>G17+I17</f>
        <v>0.52710000000000001</v>
      </c>
    </row>
    <row r="18" spans="1:11" ht="54.75" customHeight="1" x14ac:dyDescent="0.2">
      <c r="A18" s="32">
        <v>11</v>
      </c>
      <c r="B18" s="15" t="s">
        <v>19</v>
      </c>
      <c r="C18" s="18" t="s">
        <v>8</v>
      </c>
      <c r="D18" s="20" t="s">
        <v>11</v>
      </c>
      <c r="E18" s="24" t="s">
        <v>10</v>
      </c>
      <c r="F18" s="24">
        <f>G18/(I18/H18)</f>
        <v>7.3174468085106392</v>
      </c>
      <c r="G18" s="24">
        <v>0.51588000000000001</v>
      </c>
      <c r="H18" s="33">
        <v>3</v>
      </c>
      <c r="I18" s="24">
        <v>0.21149999999999997</v>
      </c>
      <c r="J18" s="24">
        <f>F18+H18</f>
        <v>10.317446808510638</v>
      </c>
      <c r="K18" s="24">
        <f>G18+I18</f>
        <v>0.72737999999999992</v>
      </c>
    </row>
    <row r="19" spans="1:11" ht="54.75" customHeight="1" x14ac:dyDescent="0.2">
      <c r="A19" s="32">
        <v>12</v>
      </c>
      <c r="B19" s="15" t="s">
        <v>20</v>
      </c>
      <c r="C19" s="18" t="s">
        <v>8</v>
      </c>
      <c r="D19" s="20" t="s">
        <v>11</v>
      </c>
      <c r="E19" s="24" t="s">
        <v>10</v>
      </c>
      <c r="F19" s="24">
        <f>G19/(I19/H19)</f>
        <v>24.726050420168068</v>
      </c>
      <c r="G19" s="24">
        <v>4.4135999999999997</v>
      </c>
      <c r="H19" s="33">
        <v>3</v>
      </c>
      <c r="I19" s="24">
        <v>0.53549999999999998</v>
      </c>
      <c r="J19" s="24">
        <f>F19+H19</f>
        <v>27.726050420168068</v>
      </c>
      <c r="K19" s="24">
        <f>G19+I19</f>
        <v>4.9490999999999996</v>
      </c>
    </row>
    <row r="20" spans="1:11" ht="54.75" customHeight="1" x14ac:dyDescent="0.2">
      <c r="A20" s="32"/>
      <c r="B20" s="15" t="s">
        <v>38</v>
      </c>
      <c r="C20" s="18" t="s">
        <v>8</v>
      </c>
      <c r="D20" s="20" t="s">
        <v>11</v>
      </c>
      <c r="E20" s="24" t="s">
        <v>10</v>
      </c>
      <c r="F20" s="24">
        <f>G20/0.19</f>
        <v>1.3313684210526318</v>
      </c>
      <c r="G20" s="24">
        <v>0.25296000000000002</v>
      </c>
      <c r="H20" s="33"/>
      <c r="I20" s="24"/>
      <c r="J20" s="24">
        <f>F20+H20</f>
        <v>1.3313684210526318</v>
      </c>
      <c r="K20" s="24">
        <f>G20+I20</f>
        <v>0.25296000000000002</v>
      </c>
    </row>
    <row r="21" spans="1:11" ht="54.75" customHeight="1" x14ac:dyDescent="0.2">
      <c r="A21" s="32">
        <v>13</v>
      </c>
      <c r="B21" s="15" t="s">
        <v>21</v>
      </c>
      <c r="C21" s="18" t="s">
        <v>8</v>
      </c>
      <c r="D21" s="20" t="s">
        <v>11</v>
      </c>
      <c r="E21" s="24" t="s">
        <v>10</v>
      </c>
      <c r="F21" s="24">
        <f>G21/(I21/H21)</f>
        <v>0.86553374820488271</v>
      </c>
      <c r="G21" s="24">
        <v>0.18081</v>
      </c>
      <c r="H21" s="33">
        <v>3</v>
      </c>
      <c r="I21" s="24">
        <v>0.62670000000000003</v>
      </c>
      <c r="J21" s="24">
        <f>F21+H21</f>
        <v>3.8655337482048826</v>
      </c>
      <c r="K21" s="24">
        <f>G21+I21</f>
        <v>0.80751000000000006</v>
      </c>
    </row>
    <row r="22" spans="1:11" ht="54.75" customHeight="1" x14ac:dyDescent="0.2">
      <c r="A22" s="32">
        <v>14</v>
      </c>
      <c r="B22" s="15" t="s">
        <v>22</v>
      </c>
      <c r="C22" s="18" t="s">
        <v>8</v>
      </c>
      <c r="D22" s="20" t="s">
        <v>11</v>
      </c>
      <c r="E22" s="24" t="s">
        <v>10</v>
      </c>
      <c r="F22" s="24"/>
      <c r="G22" s="24"/>
      <c r="H22" s="33">
        <v>3</v>
      </c>
      <c r="I22" s="24">
        <v>0.75386400000000009</v>
      </c>
      <c r="J22" s="24">
        <f>F22+H22</f>
        <v>3</v>
      </c>
      <c r="K22" s="24">
        <f>G22+I22</f>
        <v>0.75386400000000009</v>
      </c>
    </row>
    <row r="23" spans="1:11" ht="23.25" x14ac:dyDescent="0.2">
      <c r="A23" s="32">
        <v>15</v>
      </c>
      <c r="B23" s="15" t="s">
        <v>23</v>
      </c>
      <c r="C23" s="18" t="s">
        <v>8</v>
      </c>
      <c r="D23" s="20" t="s">
        <v>11</v>
      </c>
      <c r="E23" s="24" t="s">
        <v>10</v>
      </c>
      <c r="F23" s="24"/>
      <c r="G23" s="24"/>
      <c r="H23" s="33">
        <v>3</v>
      </c>
      <c r="I23" s="24">
        <v>0.73469999999999991</v>
      </c>
      <c r="J23" s="24">
        <f>F23+H23</f>
        <v>3</v>
      </c>
      <c r="K23" s="24">
        <f>G23+I23</f>
        <v>0.73469999999999991</v>
      </c>
    </row>
    <row r="24" spans="1:11" ht="54.75" customHeight="1" x14ac:dyDescent="0.2">
      <c r="A24" s="32">
        <v>16</v>
      </c>
      <c r="B24" s="14" t="s">
        <v>12</v>
      </c>
      <c r="C24" s="18" t="s">
        <v>8</v>
      </c>
      <c r="D24" s="20" t="s">
        <v>11</v>
      </c>
      <c r="E24" s="24" t="s">
        <v>10</v>
      </c>
      <c r="F24" s="24">
        <f>G24/(I24/H24)</f>
        <v>1.0719580681392737</v>
      </c>
      <c r="G24" s="24">
        <v>0.28632000000000002</v>
      </c>
      <c r="H24" s="33">
        <v>3</v>
      </c>
      <c r="I24" s="24">
        <v>0.80130000000000001</v>
      </c>
      <c r="J24" s="24">
        <f>F24+H24</f>
        <v>4.0719580681392742</v>
      </c>
      <c r="K24" s="24">
        <f>G24+I24</f>
        <v>1.08762</v>
      </c>
    </row>
    <row r="25" spans="1:11" ht="54.75" customHeight="1" x14ac:dyDescent="0.2">
      <c r="A25" s="32">
        <v>17</v>
      </c>
      <c r="B25" s="14" t="s">
        <v>24</v>
      </c>
      <c r="C25" s="18" t="s">
        <v>8</v>
      </c>
      <c r="D25" s="20" t="s">
        <v>11</v>
      </c>
      <c r="E25" s="24" t="s">
        <v>10</v>
      </c>
      <c r="F25" s="24"/>
      <c r="G25" s="24"/>
      <c r="H25" s="33">
        <v>3</v>
      </c>
      <c r="I25" s="24">
        <v>0.83760000000000001</v>
      </c>
      <c r="J25" s="24">
        <f>F25+H25</f>
        <v>3</v>
      </c>
      <c r="K25" s="24">
        <f>G25+I25</f>
        <v>0.83760000000000001</v>
      </c>
    </row>
    <row r="26" spans="1:11" ht="54.75" customHeight="1" x14ac:dyDescent="0.2">
      <c r="A26" s="32">
        <v>18</v>
      </c>
      <c r="B26" s="14" t="s">
        <v>25</v>
      </c>
      <c r="C26" s="18" t="s">
        <v>8</v>
      </c>
      <c r="D26" s="20" t="s">
        <v>11</v>
      </c>
      <c r="E26" s="24" t="s">
        <v>10</v>
      </c>
      <c r="F26" s="24">
        <f>G26/(I26/H26)</f>
        <v>11.906846410178733</v>
      </c>
      <c r="G26" s="24">
        <v>3.93045</v>
      </c>
      <c r="H26" s="33">
        <v>3</v>
      </c>
      <c r="I26" s="24">
        <v>0.99029999999999996</v>
      </c>
      <c r="J26" s="24">
        <f>F26+H26</f>
        <v>14.906846410178733</v>
      </c>
      <c r="K26" s="24">
        <f>G26+I26</f>
        <v>4.92075</v>
      </c>
    </row>
    <row r="27" spans="1:11" ht="54.75" customHeight="1" x14ac:dyDescent="0.2">
      <c r="A27" s="32">
        <v>19</v>
      </c>
      <c r="B27" s="14" t="s">
        <v>26</v>
      </c>
      <c r="C27" s="18" t="s">
        <v>8</v>
      </c>
      <c r="D27" s="20" t="s">
        <v>11</v>
      </c>
      <c r="E27" s="24" t="s">
        <v>10</v>
      </c>
      <c r="F27" s="24">
        <f>G27/(I27/H27)</f>
        <v>6.9638072855464168</v>
      </c>
      <c r="G27" s="24">
        <v>1.1852400000000001</v>
      </c>
      <c r="H27" s="33">
        <v>1</v>
      </c>
      <c r="I27" s="24">
        <v>0.17019999999999999</v>
      </c>
      <c r="J27" s="24">
        <f>F27+H27</f>
        <v>7.9638072855464168</v>
      </c>
      <c r="K27" s="24">
        <f>G27+I27</f>
        <v>1.35544</v>
      </c>
    </row>
    <row r="28" spans="1:11" ht="54.75" customHeight="1" x14ac:dyDescent="0.2">
      <c r="A28" s="32">
        <v>20</v>
      </c>
      <c r="B28" s="14" t="s">
        <v>27</v>
      </c>
      <c r="C28" s="18" t="s">
        <v>8</v>
      </c>
      <c r="D28" s="20" t="s">
        <v>11</v>
      </c>
      <c r="E28" s="24" t="s">
        <v>10</v>
      </c>
      <c r="F28" s="24">
        <f>G28/(I28/H28)</f>
        <v>7.3810865191146879</v>
      </c>
      <c r="G28" s="24">
        <v>1.46736</v>
      </c>
      <c r="H28" s="33">
        <v>1</v>
      </c>
      <c r="I28" s="24">
        <v>0.1988</v>
      </c>
      <c r="J28" s="24">
        <f>F28+H28</f>
        <v>8.3810865191146888</v>
      </c>
      <c r="K28" s="24">
        <f>G28+I28</f>
        <v>1.6661600000000001</v>
      </c>
    </row>
    <row r="29" spans="1:11" ht="54.75" customHeight="1" x14ac:dyDescent="0.2">
      <c r="A29" s="32">
        <v>21</v>
      </c>
      <c r="B29" s="14" t="s">
        <v>28</v>
      </c>
      <c r="C29" s="19" t="s">
        <v>9</v>
      </c>
      <c r="D29" s="20" t="s">
        <v>11</v>
      </c>
      <c r="E29" s="24" t="s">
        <v>10</v>
      </c>
      <c r="F29" s="24">
        <f>G29/(I29/H29)</f>
        <v>1.1820156385751519</v>
      </c>
      <c r="G29" s="24">
        <v>0.54420000000000002</v>
      </c>
      <c r="H29" s="33">
        <v>1</v>
      </c>
      <c r="I29" s="24">
        <v>0.46040000000000003</v>
      </c>
      <c r="J29" s="24">
        <f>F29+H29</f>
        <v>2.1820156385751517</v>
      </c>
      <c r="K29" s="24">
        <f>G29+I29</f>
        <v>1.0045999999999999</v>
      </c>
    </row>
    <row r="30" spans="1:11" ht="23.25" x14ac:dyDescent="0.2">
      <c r="A30" s="32">
        <v>22</v>
      </c>
      <c r="B30" s="14" t="s">
        <v>33</v>
      </c>
      <c r="C30" s="19" t="s">
        <v>7</v>
      </c>
      <c r="D30" s="20" t="s">
        <v>11</v>
      </c>
      <c r="E30" s="24" t="s">
        <v>10</v>
      </c>
      <c r="F30" s="24">
        <f>G30/(I30/H30)</f>
        <v>3.643956861286723</v>
      </c>
      <c r="G30" s="24">
        <v>1.9597199999999999</v>
      </c>
      <c r="H30" s="33">
        <v>1</v>
      </c>
      <c r="I30" s="24">
        <v>0.53780000000000006</v>
      </c>
      <c r="J30" s="24">
        <f>F30+H30</f>
        <v>4.643956861286723</v>
      </c>
      <c r="K30" s="24">
        <f>G30+I30</f>
        <v>2.4975199999999997</v>
      </c>
    </row>
    <row r="31" spans="1:11" ht="23.25" x14ac:dyDescent="0.2">
      <c r="A31" s="34">
        <v>23</v>
      </c>
      <c r="B31" s="15" t="s">
        <v>29</v>
      </c>
      <c r="C31" s="22" t="s">
        <v>8</v>
      </c>
      <c r="D31" s="23" t="s">
        <v>11</v>
      </c>
      <c r="E31" s="21" t="s">
        <v>10</v>
      </c>
      <c r="F31" s="24"/>
      <c r="G31" s="24"/>
      <c r="H31" s="33">
        <v>1</v>
      </c>
      <c r="I31" s="21">
        <v>0.17580000000000001</v>
      </c>
      <c r="J31" s="24">
        <f>F31+H31</f>
        <v>1</v>
      </c>
      <c r="K31" s="24">
        <f>G31+I31</f>
        <v>0.17580000000000001</v>
      </c>
    </row>
    <row r="32" spans="1:11" ht="54.75" customHeight="1" x14ac:dyDescent="0.2">
      <c r="A32" s="34">
        <v>24</v>
      </c>
      <c r="B32" s="15" t="s">
        <v>30</v>
      </c>
      <c r="C32" s="22" t="s">
        <v>8</v>
      </c>
      <c r="D32" s="23" t="s">
        <v>11</v>
      </c>
      <c r="E32" s="21" t="s">
        <v>10</v>
      </c>
      <c r="F32" s="24">
        <f>G32/(I32/H32)</f>
        <v>8.0424300867888139</v>
      </c>
      <c r="G32" s="24">
        <v>1.6679999999999999</v>
      </c>
      <c r="H32" s="33">
        <v>1</v>
      </c>
      <c r="I32" s="21">
        <v>0.20739999999999997</v>
      </c>
      <c r="J32" s="24">
        <f>F32+H32</f>
        <v>9.0424300867888139</v>
      </c>
      <c r="K32" s="24">
        <f>G32+I32</f>
        <v>1.8754</v>
      </c>
    </row>
    <row r="33" spans="1:18" ht="54.75" customHeight="1" x14ac:dyDescent="0.2">
      <c r="A33" s="34">
        <v>25</v>
      </c>
      <c r="B33" s="15" t="s">
        <v>34</v>
      </c>
      <c r="C33" s="35" t="s">
        <v>7</v>
      </c>
      <c r="D33" s="23" t="s">
        <v>11</v>
      </c>
      <c r="E33" s="21" t="s">
        <v>10</v>
      </c>
      <c r="F33" s="24"/>
      <c r="G33" s="24"/>
      <c r="H33" s="33">
        <v>1</v>
      </c>
      <c r="I33" s="21">
        <v>0.71619999999999995</v>
      </c>
      <c r="J33" s="24">
        <f>F33+H33</f>
        <v>1</v>
      </c>
      <c r="K33" s="24">
        <f>G33+I33</f>
        <v>0.71619999999999995</v>
      </c>
    </row>
    <row r="34" spans="1:18" ht="54.75" customHeight="1" x14ac:dyDescent="0.2">
      <c r="A34" s="34">
        <v>26</v>
      </c>
      <c r="B34" s="15" t="s">
        <v>40</v>
      </c>
      <c r="C34" s="35" t="s">
        <v>7</v>
      </c>
      <c r="D34" s="23" t="s">
        <v>11</v>
      </c>
      <c r="E34" s="21" t="s">
        <v>10</v>
      </c>
      <c r="F34" s="24"/>
      <c r="G34" s="24"/>
      <c r="H34" s="33"/>
      <c r="I34" s="21"/>
      <c r="J34" s="24">
        <v>2</v>
      </c>
      <c r="K34" s="24">
        <v>0.54617000000000004</v>
      </c>
    </row>
    <row r="35" spans="1:18" ht="54.75" customHeight="1" x14ac:dyDescent="0.2">
      <c r="A35" s="34">
        <v>27</v>
      </c>
      <c r="B35" s="15" t="s">
        <v>41</v>
      </c>
      <c r="C35" s="22" t="s">
        <v>8</v>
      </c>
      <c r="D35" s="23" t="s">
        <v>11</v>
      </c>
      <c r="E35" s="21" t="s">
        <v>10</v>
      </c>
      <c r="F35" s="24"/>
      <c r="G35" s="24"/>
      <c r="H35" s="33"/>
      <c r="I35" s="21"/>
      <c r="J35" s="24">
        <v>2</v>
      </c>
      <c r="K35" s="24">
        <v>0.70243</v>
      </c>
    </row>
    <row r="36" spans="1:18" ht="54.75" customHeight="1" x14ac:dyDescent="0.2">
      <c r="A36" s="34">
        <v>28</v>
      </c>
      <c r="B36" s="15" t="s">
        <v>42</v>
      </c>
      <c r="C36" s="22" t="s">
        <v>8</v>
      </c>
      <c r="D36" s="23" t="s">
        <v>11</v>
      </c>
      <c r="E36" s="21" t="s">
        <v>10</v>
      </c>
      <c r="F36" s="24"/>
      <c r="G36" s="24"/>
      <c r="H36" s="33"/>
      <c r="I36" s="21"/>
      <c r="J36" s="24">
        <v>2</v>
      </c>
      <c r="K36" s="24">
        <v>0.47739999999999999</v>
      </c>
    </row>
    <row r="37" spans="1:18" ht="54.75" customHeight="1" x14ac:dyDescent="0.2">
      <c r="A37" s="34">
        <v>29</v>
      </c>
      <c r="B37" s="15" t="s">
        <v>43</v>
      </c>
      <c r="C37" s="35" t="s">
        <v>44</v>
      </c>
      <c r="D37" s="23" t="s">
        <v>11</v>
      </c>
      <c r="E37" s="21" t="s">
        <v>10</v>
      </c>
      <c r="F37" s="24"/>
      <c r="G37" s="24"/>
      <c r="H37" s="33"/>
      <c r="I37" s="21"/>
      <c r="J37" s="24">
        <v>2</v>
      </c>
      <c r="K37" s="24">
        <v>0.21396000000000001</v>
      </c>
    </row>
    <row r="38" spans="1:18" ht="25.5" customHeight="1" x14ac:dyDescent="0.2">
      <c r="A38" s="36" t="s">
        <v>0</v>
      </c>
      <c r="B38" s="36"/>
      <c r="C38" s="36"/>
      <c r="D38" s="36"/>
      <c r="E38" s="36"/>
      <c r="F38" s="37"/>
      <c r="G38" s="38">
        <f>SUM(G7:G33)</f>
        <v>25.943135699999999</v>
      </c>
      <c r="H38" s="39"/>
      <c r="I38" s="38">
        <f>SUM(I7:I33)</f>
        <v>10.824395666666669</v>
      </c>
      <c r="J38" s="38">
        <f>SUM(J7:J37)</f>
        <v>311.62039364755395</v>
      </c>
      <c r="K38" s="38">
        <f>SUM(K7:K37)</f>
        <v>38.70749136666668</v>
      </c>
    </row>
    <row r="39" spans="1:18" ht="33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8" ht="33" customHeight="1" x14ac:dyDescent="0.35">
      <c r="A40" s="8"/>
      <c r="B40" s="9"/>
      <c r="C40" s="11"/>
      <c r="D40" s="11"/>
      <c r="E40" s="11"/>
      <c r="F40" s="11"/>
      <c r="G40" s="11"/>
      <c r="H40" s="11"/>
      <c r="I40" s="11"/>
      <c r="J40" s="11"/>
      <c r="K40" s="11"/>
    </row>
    <row r="41" spans="1:18" ht="60" customHeight="1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8" ht="60" customHeight="1" x14ac:dyDescent="0.4">
      <c r="A42" s="13"/>
      <c r="B42" s="13"/>
      <c r="C42" s="13"/>
      <c r="D42" s="13"/>
      <c r="E42" s="13"/>
      <c r="F42" s="17"/>
      <c r="G42" s="17"/>
      <c r="H42" s="17"/>
      <c r="I42" s="17"/>
      <c r="J42" s="17"/>
      <c r="K42" s="17"/>
    </row>
    <row r="43" spans="1:18" ht="60" customHeight="1" x14ac:dyDescent="0.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3"/>
      <c r="M43" s="3"/>
      <c r="N43" s="3"/>
      <c r="O43" s="3"/>
      <c r="P43" s="3"/>
      <c r="Q43" s="3"/>
      <c r="R43" s="3"/>
    </row>
    <row r="44" spans="1:18" ht="60" customHeight="1" x14ac:dyDescent="0.4">
      <c r="A44" s="13"/>
      <c r="B44" s="13"/>
      <c r="C44" s="13"/>
      <c r="D44" s="13"/>
      <c r="E44" s="13"/>
      <c r="F44" s="17"/>
      <c r="G44" s="17"/>
      <c r="H44" s="17"/>
      <c r="I44" s="17"/>
      <c r="J44" s="17"/>
      <c r="K44" s="17"/>
      <c r="L44" s="3"/>
      <c r="M44" s="3"/>
      <c r="N44" s="3"/>
      <c r="O44" s="3"/>
      <c r="P44" s="3"/>
      <c r="Q44" s="3"/>
      <c r="R44" s="3"/>
    </row>
    <row r="45" spans="1:18" ht="60" customHeight="1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3"/>
      <c r="M45" s="3"/>
      <c r="N45" s="3"/>
      <c r="O45" s="3"/>
      <c r="P45" s="3"/>
      <c r="Q45" s="3"/>
      <c r="R45" s="3"/>
    </row>
    <row r="46" spans="1:18" ht="60" customHeight="1" x14ac:dyDescent="0.4">
      <c r="A46" s="13"/>
      <c r="B46" s="13"/>
      <c r="C46" s="13"/>
      <c r="D46" s="13"/>
      <c r="E46" s="13"/>
      <c r="F46" s="17"/>
      <c r="G46" s="17"/>
      <c r="H46" s="17"/>
      <c r="I46" s="17"/>
      <c r="J46" s="17"/>
      <c r="K46" s="17"/>
      <c r="L46" s="3"/>
      <c r="M46" s="3"/>
      <c r="N46" s="3"/>
      <c r="O46" s="3"/>
      <c r="P46" s="3"/>
      <c r="Q46" s="3"/>
      <c r="R46" s="3"/>
    </row>
    <row r="47" spans="1:18" ht="60" customHeight="1" x14ac:dyDescent="0.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3"/>
      <c r="M47" s="3"/>
      <c r="N47" s="3"/>
      <c r="O47" s="3"/>
      <c r="P47" s="3"/>
      <c r="Q47" s="3"/>
      <c r="R47" s="3"/>
    </row>
    <row r="56" spans="4:4" x14ac:dyDescent="0.2">
      <c r="D56" s="1">
        <v>295</v>
      </c>
    </row>
  </sheetData>
  <protectedRanges>
    <protectedRange sqref="D7:D37" name="Весь лист_3_45_1_2_1" securityDescriptor="O:WDG:WDD:(A;;CC;;;S-1-5-21-2356986669-2968398607-3214276193-36408)(A;;CC;;;S-1-5-21-2356986669-2968398607-3214276193-41206)"/>
  </protectedRanges>
  <autoFilter ref="A5:K38"/>
  <mergeCells count="5">
    <mergeCell ref="L3:S3"/>
    <mergeCell ref="A3:K3"/>
    <mergeCell ref="A38:E38"/>
    <mergeCell ref="F4:G4"/>
    <mergeCell ref="H4:I4"/>
  </mergeCells>
  <pageMargins left="0.23622047244094491" right="0.23622047244094491" top="0.19685039370078741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Еремеев Сергей Леонидович</cp:lastModifiedBy>
  <cp:lastPrinted>2018-02-07T16:07:48Z</cp:lastPrinted>
  <dcterms:created xsi:type="dcterms:W3CDTF">2012-02-09T10:02:29Z</dcterms:created>
  <dcterms:modified xsi:type="dcterms:W3CDTF">2018-02-13T14:32:55Z</dcterms:modified>
</cp:coreProperties>
</file>